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<sst xmlns="http://schemas.openxmlformats.org/spreadsheetml/2006/main" count="54" uniqueCount="39">
  <si>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Джерела фінансування</t>
  </si>
  <si>
    <t>Всього:</t>
  </si>
  <si>
    <t>Міський бюджет</t>
  </si>
  <si>
    <t>№ п/п</t>
  </si>
  <si>
    <t>У тому числі за роками</t>
  </si>
  <si>
    <t>2017 рік</t>
  </si>
  <si>
    <t xml:space="preserve">Основні завдання Програми </t>
  </si>
  <si>
    <t xml:space="preserve"> програми   розвитку житлово-</t>
  </si>
  <si>
    <t>2018 рік</t>
  </si>
  <si>
    <t>2019 рік</t>
  </si>
  <si>
    <t>2020 рік</t>
  </si>
  <si>
    <t>Поточний ремонт та утримання в належному стані об'єктів благоустрою</t>
  </si>
  <si>
    <t>Будівництво, реконструкція та капітальний ремонт об'єктів благоустрою</t>
  </si>
  <si>
    <t>Забезпечення охорони тваринного світу, регулювання чисельності безпритульних тварин гуманними методами</t>
  </si>
  <si>
    <t>Забезпечення  святкового оформлення міста до урочистих подій, свят та інших заходів</t>
  </si>
  <si>
    <t>Забезпечення зміцнення матеріально-технічної бази підприємств комунальної форми власності</t>
  </si>
  <si>
    <t>Підтримка та розвиток сфери паркування транспортних засобів</t>
  </si>
  <si>
    <t xml:space="preserve">                     Додаток 1</t>
  </si>
  <si>
    <t>Забезпечення функціонування мереж зовнішнього освітлення</t>
  </si>
  <si>
    <t>Забезпечення санітарної  очистки території</t>
  </si>
  <si>
    <t>Забезпечення проведення будівництва, реконструкції та ремонту об'єктів транспортної інфраструктури, утримання вулично-дорожньої мережі та інші</t>
  </si>
  <si>
    <t>тис.грн</t>
  </si>
  <si>
    <t>Забезпечення благоустрою кладовищ, діяльності спецслужби та поховання безрідних</t>
  </si>
  <si>
    <t xml:space="preserve">Забезпечення відновлення дитячих та спортивних майданчиків </t>
  </si>
  <si>
    <t xml:space="preserve">Забезпечення поводження з твердими побутовими відходами  </t>
  </si>
  <si>
    <t>Збереження та утримання на належному рівні зелених зон</t>
  </si>
  <si>
    <t xml:space="preserve">Капітальний ремонт об'єктів житлового господарства </t>
  </si>
  <si>
    <t xml:space="preserve">Кошти виконавців послуг з утримання будинків і споруд та прибудинкових територій, управителі багатоквартирними будинками </t>
  </si>
  <si>
    <t xml:space="preserve"> до Комплексної цільової</t>
  </si>
  <si>
    <t>Державний бюджет</t>
  </si>
  <si>
    <t xml:space="preserve">Розробка схеми теплопостачання </t>
  </si>
  <si>
    <t xml:space="preserve">Ресурсне забезпечення виконання Комплексної цільової програми розвитку житлово-комунального господарства міста Чернігова                                                                         на період з  2017  до 2020 року </t>
  </si>
  <si>
    <t xml:space="preserve">комунального господарства міста </t>
  </si>
  <si>
    <t>Чернігова на 2017 - 2020 роки"</t>
  </si>
  <si>
    <t xml:space="preserve"> </t>
  </si>
  <si>
    <t>у редакції рішення міської ради</t>
  </si>
  <si>
    <t>Загальні витрати</t>
  </si>
  <si>
    <t>Забезпечення проведення будівництва та реконструкції мереж водопостачання та водовідведення</t>
  </si>
  <si>
    <t>від   30   травня  2019 року  № 42 /VII -1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</si>
</sst>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04" fontId="0" fillId="0" borderId="0" xfId="0" applyNumberFormat="1" applyAlignment="1">
      <alignment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216" fontId="2" fillId="32" borderId="10" xfId="0" applyNumberFormat="1" applyFont="1" applyFill="1" applyBorder="1" applyAlignment="1">
      <alignment horizontal="center" vertical="center" wrapText="1"/>
    </xf>
    <xf numFmtId="216" fontId="1" fillId="32" borderId="10" xfId="0" applyNumberFormat="1" applyFont="1" applyFill="1" applyBorder="1" applyAlignment="1">
      <alignment horizontal="center" vertical="center" wrapText="1"/>
    </xf>
    <xf numFmtId="216" fontId="0" fillId="0" borderId="0" xfId="0" applyNumberFormat="1" applyAlignment="1">
      <alignment/>
    </xf>
    <xf numFmtId="216" fontId="1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216" fontId="8" fillId="0" borderId="0" xfId="0" applyNumberFormat="1" applyFont="1" applyAlignment="1">
      <alignment horizontal="center" vertical="center" wrapText="1"/>
    </xf>
    <xf numFmtId="216" fontId="5" fillId="0" borderId="0" xfId="0" applyNumberFormat="1" applyFont="1" applyAlignment="1">
      <alignment horizontal="center" vertical="center" wrapText="1"/>
    </xf>
    <xf numFmtId="216" fontId="5" fillId="0" borderId="0" xfId="0" applyNumberFormat="1" applyFont="1" applyBorder="1" applyAlignment="1">
      <alignment vertical="center" wrapText="1"/>
    </xf>
    <xf numFmtId="0" fontId="5" fillId="32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204" fontId="5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84" zoomScaleNormal="84" zoomScalePageLayoutView="0" workbookViewId="0" topLeftCell="A1">
      <selection activeCell="L11" sqref="L11"/>
    </sheetView>
  </sheetViews>
  <sheetFormatPr defaultColWidth="9.140625" defaultRowHeight="12.75"/>
  <cols>
    <col min="1" max="1" width="5.421875" style="0" customWidth="1"/>
    <col min="2" max="2" width="70.28125" style="0" customWidth="1"/>
    <col min="3" max="3" width="19.7109375" style="0" customWidth="1"/>
    <col min="4" max="4" width="16.00390625" style="0" customWidth="1"/>
    <col min="5" max="8" width="15.140625" style="0" customWidth="1"/>
    <col min="10" max="10" width="10.7109375" style="0" bestFit="1" customWidth="1"/>
  </cols>
  <sheetData>
    <row r="1" spans="1:8" ht="15">
      <c r="A1" s="1"/>
      <c r="B1" s="1"/>
      <c r="C1" s="1"/>
      <c r="D1" s="1"/>
      <c r="F1" s="35" t="s">
        <v>17</v>
      </c>
      <c r="G1" s="35"/>
      <c r="H1" s="35"/>
    </row>
    <row r="2" spans="1:10" ht="15.75" customHeight="1">
      <c r="A2" s="1"/>
      <c r="B2" s="1"/>
      <c r="C2" s="1"/>
      <c r="D2" s="1"/>
      <c r="F2" s="34" t="s">
        <v>28</v>
      </c>
      <c r="G2" s="34"/>
      <c r="H2" s="34"/>
      <c r="I2" s="34"/>
      <c r="J2" s="12"/>
    </row>
    <row r="3" spans="1:8" ht="15">
      <c r="A3" s="1"/>
      <c r="B3" s="1"/>
      <c r="C3" s="1"/>
      <c r="D3" s="1"/>
      <c r="F3" s="35" t="s">
        <v>7</v>
      </c>
      <c r="G3" s="35"/>
      <c r="H3" s="35"/>
    </row>
    <row r="4" spans="1:8" ht="15">
      <c r="A4" s="1"/>
      <c r="B4" s="1"/>
      <c r="C4" s="1"/>
      <c r="D4" s="1"/>
      <c r="F4" s="36" t="s">
        <v>32</v>
      </c>
      <c r="G4" s="36"/>
      <c r="H4" s="36"/>
    </row>
    <row r="5" spans="1:8" ht="17.25" customHeight="1">
      <c r="A5" s="1"/>
      <c r="B5" s="1"/>
      <c r="C5" s="1"/>
      <c r="D5" s="1"/>
      <c r="F5" s="35" t="s">
        <v>33</v>
      </c>
      <c r="G5" s="35"/>
      <c r="H5" s="35"/>
    </row>
    <row r="6" spans="1:10" ht="18" customHeight="1">
      <c r="A6" s="1"/>
      <c r="B6" s="1"/>
      <c r="C6" s="1"/>
      <c r="D6" s="1"/>
      <c r="F6" s="34" t="s">
        <v>35</v>
      </c>
      <c r="G6" s="34"/>
      <c r="H6" s="34"/>
      <c r="I6" s="26"/>
      <c r="J6" s="26"/>
    </row>
    <row r="7" spans="1:10" ht="18.75" customHeight="1">
      <c r="A7" s="1"/>
      <c r="B7" s="1"/>
      <c r="C7" s="1"/>
      <c r="D7" s="1"/>
      <c r="F7" s="34" t="s">
        <v>38</v>
      </c>
      <c r="G7" s="34"/>
      <c r="H7" s="34"/>
      <c r="I7" s="26"/>
      <c r="J7" s="26"/>
    </row>
    <row r="8" spans="1:8" ht="72" customHeight="1">
      <c r="A8" s="37" t="s">
        <v>31</v>
      </c>
      <c r="B8" s="37"/>
      <c r="C8" s="37"/>
      <c r="D8" s="37"/>
      <c r="E8" s="37"/>
      <c r="F8" s="37"/>
      <c r="G8" s="37"/>
      <c r="H8" s="37"/>
    </row>
    <row r="9" spans="1:8" ht="15">
      <c r="A9" s="1"/>
      <c r="B9" s="1"/>
      <c r="C9" s="1"/>
      <c r="D9" s="1"/>
      <c r="E9" s="1"/>
      <c r="F9" s="1"/>
      <c r="G9" s="1"/>
      <c r="H9" s="2" t="s">
        <v>21</v>
      </c>
    </row>
    <row r="10" spans="1:8" ht="19.5" customHeight="1">
      <c r="A10" s="28" t="s">
        <v>3</v>
      </c>
      <c r="B10" s="28" t="s">
        <v>6</v>
      </c>
      <c r="C10" s="28" t="s">
        <v>0</v>
      </c>
      <c r="D10" s="28" t="s">
        <v>36</v>
      </c>
      <c r="E10" s="28" t="s">
        <v>4</v>
      </c>
      <c r="F10" s="28"/>
      <c r="G10" s="28"/>
      <c r="H10" s="28"/>
    </row>
    <row r="11" spans="1:8" ht="21" customHeight="1">
      <c r="A11" s="28"/>
      <c r="B11" s="28"/>
      <c r="C11" s="28"/>
      <c r="D11" s="28"/>
      <c r="E11" s="28" t="s">
        <v>5</v>
      </c>
      <c r="F11" s="28" t="s">
        <v>8</v>
      </c>
      <c r="G11" s="28" t="s">
        <v>9</v>
      </c>
      <c r="H11" s="28" t="s">
        <v>10</v>
      </c>
    </row>
    <row r="12" spans="1:8" ht="35.25" customHeight="1">
      <c r="A12" s="28"/>
      <c r="B12" s="28"/>
      <c r="C12" s="28"/>
      <c r="D12" s="28"/>
      <c r="E12" s="28"/>
      <c r="F12" s="28"/>
      <c r="G12" s="28"/>
      <c r="H12" s="28"/>
    </row>
    <row r="13" spans="1:11" ht="38.25" customHeight="1">
      <c r="A13" s="30">
        <v>1</v>
      </c>
      <c r="B13" s="29" t="s">
        <v>26</v>
      </c>
      <c r="C13" s="3" t="s">
        <v>2</v>
      </c>
      <c r="D13" s="16">
        <f>E13+F13+G13+H13</f>
        <v>138521.3</v>
      </c>
      <c r="E13" s="17">
        <v>17212.7</v>
      </c>
      <c r="F13" s="17">
        <v>28360.9</v>
      </c>
      <c r="G13" s="17">
        <v>41883</v>
      </c>
      <c r="H13" s="17">
        <v>51064.7</v>
      </c>
      <c r="K13" s="25" t="s">
        <v>34</v>
      </c>
    </row>
    <row r="14" spans="1:8" ht="128.25" customHeight="1">
      <c r="A14" s="31"/>
      <c r="B14" s="29"/>
      <c r="C14" s="3" t="s">
        <v>27</v>
      </c>
      <c r="D14" s="16">
        <f aca="true" t="shared" si="0" ref="D14:D31">E14+F14+G14+H14</f>
        <v>25200</v>
      </c>
      <c r="E14" s="17">
        <v>0</v>
      </c>
      <c r="F14" s="17">
        <v>4200</v>
      </c>
      <c r="G14" s="17">
        <v>9000</v>
      </c>
      <c r="H14" s="17">
        <v>12000</v>
      </c>
    </row>
    <row r="15" spans="1:10" ht="52.5" customHeight="1">
      <c r="A15" s="10">
        <v>2</v>
      </c>
      <c r="B15" s="11" t="s">
        <v>20</v>
      </c>
      <c r="C15" s="3" t="s">
        <v>2</v>
      </c>
      <c r="D15" s="16">
        <f t="shared" si="0"/>
        <v>3148596.1999999997</v>
      </c>
      <c r="E15" s="17">
        <v>357683.2</v>
      </c>
      <c r="F15" s="17">
        <f>943539.4-350</f>
        <v>943189.4</v>
      </c>
      <c r="G15" s="17">
        <f>846488.7+350</f>
        <v>846838.7</v>
      </c>
      <c r="H15" s="17">
        <v>1000884.9</v>
      </c>
      <c r="J15" s="4"/>
    </row>
    <row r="16" spans="1:8" ht="25.5" customHeight="1">
      <c r="A16" s="10">
        <f>A15+1</f>
        <v>3</v>
      </c>
      <c r="B16" s="11" t="s">
        <v>18</v>
      </c>
      <c r="C16" s="3" t="s">
        <v>2</v>
      </c>
      <c r="D16" s="16">
        <f t="shared" si="0"/>
        <v>218162.3</v>
      </c>
      <c r="E16" s="17">
        <v>24837.4</v>
      </c>
      <c r="F16" s="17">
        <v>49624</v>
      </c>
      <c r="G16" s="17">
        <v>73617.5</v>
      </c>
      <c r="H16" s="17">
        <f>70083.4</f>
        <v>70083.4</v>
      </c>
    </row>
    <row r="17" spans="1:8" ht="30.75" customHeight="1">
      <c r="A17" s="10">
        <f aca="true" t="shared" si="1" ref="A17:A25">A16+1</f>
        <v>4</v>
      </c>
      <c r="B17" s="11" t="s">
        <v>25</v>
      </c>
      <c r="C17" s="3" t="s">
        <v>2</v>
      </c>
      <c r="D17" s="16">
        <f t="shared" si="0"/>
        <v>145394.8</v>
      </c>
      <c r="E17" s="17">
        <v>21966.4</v>
      </c>
      <c r="F17" s="17">
        <v>39126.5</v>
      </c>
      <c r="G17" s="17">
        <v>41135.1</v>
      </c>
      <c r="H17" s="17">
        <v>43166.8</v>
      </c>
    </row>
    <row r="18" spans="1:8" ht="25.5" customHeight="1">
      <c r="A18" s="10">
        <f t="shared" si="1"/>
        <v>5</v>
      </c>
      <c r="B18" s="11" t="s">
        <v>19</v>
      </c>
      <c r="C18" s="3" t="s">
        <v>2</v>
      </c>
      <c r="D18" s="16">
        <f t="shared" si="0"/>
        <v>36321.2</v>
      </c>
      <c r="E18" s="17">
        <v>2093</v>
      </c>
      <c r="F18" s="17">
        <v>2699</v>
      </c>
      <c r="G18" s="17">
        <f>22380.1+7000</f>
        <v>29380.1</v>
      </c>
      <c r="H18" s="17">
        <v>2149.1</v>
      </c>
    </row>
    <row r="19" spans="1:8" ht="36" customHeight="1">
      <c r="A19" s="10">
        <f t="shared" si="1"/>
        <v>6</v>
      </c>
      <c r="B19" s="11" t="s">
        <v>13</v>
      </c>
      <c r="C19" s="3" t="s">
        <v>2</v>
      </c>
      <c r="D19" s="16">
        <f t="shared" si="0"/>
        <v>6517.7</v>
      </c>
      <c r="E19" s="17">
        <v>0</v>
      </c>
      <c r="F19" s="17">
        <v>2406.4</v>
      </c>
      <c r="G19" s="17">
        <v>2005.5</v>
      </c>
      <c r="H19" s="17">
        <v>2105.8</v>
      </c>
    </row>
    <row r="20" spans="1:8" ht="38.25" customHeight="1">
      <c r="A20" s="10">
        <f t="shared" si="1"/>
        <v>7</v>
      </c>
      <c r="B20" s="11" t="s">
        <v>22</v>
      </c>
      <c r="C20" s="3" t="s">
        <v>2</v>
      </c>
      <c r="D20" s="16">
        <f t="shared" si="0"/>
        <v>85340.5</v>
      </c>
      <c r="E20" s="17">
        <v>8116.3</v>
      </c>
      <c r="F20" s="17">
        <v>22151</v>
      </c>
      <c r="G20" s="17">
        <f>24677.9+1869+656</f>
        <v>27202.9</v>
      </c>
      <c r="H20" s="17">
        <f>27214.3+656</f>
        <v>27870.3</v>
      </c>
    </row>
    <row r="21" spans="1:8" ht="27" customHeight="1">
      <c r="A21" s="10">
        <f t="shared" si="1"/>
        <v>8</v>
      </c>
      <c r="B21" s="11" t="s">
        <v>11</v>
      </c>
      <c r="C21" s="3" t="s">
        <v>2</v>
      </c>
      <c r="D21" s="16">
        <f t="shared" si="0"/>
        <v>47387.399999999994</v>
      </c>
      <c r="E21" s="17">
        <v>6655.7</v>
      </c>
      <c r="F21" s="17">
        <v>10920.9</v>
      </c>
      <c r="G21" s="17">
        <v>14714.3</v>
      </c>
      <c r="H21" s="17">
        <v>15096.5</v>
      </c>
    </row>
    <row r="22" spans="1:8" ht="26.25" customHeight="1">
      <c r="A22" s="10">
        <f t="shared" si="1"/>
        <v>9</v>
      </c>
      <c r="B22" s="11" t="s">
        <v>16</v>
      </c>
      <c r="C22" s="3" t="s">
        <v>2</v>
      </c>
      <c r="D22" s="16">
        <f t="shared" si="0"/>
        <v>592.5</v>
      </c>
      <c r="E22" s="17">
        <v>120</v>
      </c>
      <c r="F22" s="17">
        <v>139.2</v>
      </c>
      <c r="G22" s="17">
        <v>162.6</v>
      </c>
      <c r="H22" s="17">
        <v>170.7</v>
      </c>
    </row>
    <row r="23" spans="1:8" ht="30" customHeight="1">
      <c r="A23" s="10">
        <f t="shared" si="1"/>
        <v>10</v>
      </c>
      <c r="B23" s="11" t="s">
        <v>12</v>
      </c>
      <c r="C23" s="3" t="s">
        <v>2</v>
      </c>
      <c r="D23" s="16">
        <f t="shared" si="0"/>
        <v>684883.8</v>
      </c>
      <c r="E23" s="17">
        <v>93070.6</v>
      </c>
      <c r="F23" s="19">
        <f>178155</f>
        <v>178155</v>
      </c>
      <c r="G23" s="19">
        <f>250012.4</f>
        <v>250012.4</v>
      </c>
      <c r="H23" s="19">
        <v>163645.8</v>
      </c>
    </row>
    <row r="24" spans="1:8" ht="33.75" customHeight="1">
      <c r="A24" s="10">
        <f t="shared" si="1"/>
        <v>11</v>
      </c>
      <c r="B24" s="11" t="s">
        <v>14</v>
      </c>
      <c r="C24" s="3" t="s">
        <v>2</v>
      </c>
      <c r="D24" s="16">
        <f t="shared" si="0"/>
        <v>16967.1</v>
      </c>
      <c r="E24" s="17">
        <v>2447.4</v>
      </c>
      <c r="F24" s="17">
        <v>2676</v>
      </c>
      <c r="G24" s="17">
        <v>5777.4</v>
      </c>
      <c r="H24" s="17">
        <v>6066.3</v>
      </c>
    </row>
    <row r="25" spans="1:10" ht="38.25" customHeight="1">
      <c r="A25" s="10">
        <f t="shared" si="1"/>
        <v>12</v>
      </c>
      <c r="B25" s="11" t="s">
        <v>15</v>
      </c>
      <c r="C25" s="3" t="s">
        <v>2</v>
      </c>
      <c r="D25" s="16">
        <f>E25+F25+G25+H25</f>
        <v>160037.09999999998</v>
      </c>
      <c r="E25" s="17">
        <v>83723.2</v>
      </c>
      <c r="F25" s="17">
        <v>74951.6</v>
      </c>
      <c r="G25" s="17">
        <f>1362.3</f>
        <v>1362.3</v>
      </c>
      <c r="H25" s="17">
        <v>0</v>
      </c>
      <c r="J25" s="14"/>
    </row>
    <row r="26" spans="1:10" ht="30.75" customHeight="1">
      <c r="A26" s="30">
        <v>13</v>
      </c>
      <c r="B26" s="29" t="s">
        <v>24</v>
      </c>
      <c r="C26" s="3" t="s">
        <v>2</v>
      </c>
      <c r="D26" s="16">
        <f t="shared" si="0"/>
        <v>33435.1</v>
      </c>
      <c r="E26" s="17">
        <v>10900</v>
      </c>
      <c r="F26" s="17">
        <f>14570.4</f>
        <v>14570.4</v>
      </c>
      <c r="G26" s="17">
        <f>7964.7</f>
        <v>7964.7</v>
      </c>
      <c r="H26" s="17">
        <v>0</v>
      </c>
      <c r="J26" s="14"/>
    </row>
    <row r="27" spans="1:10" ht="30" customHeight="1">
      <c r="A27" s="30"/>
      <c r="B27" s="29"/>
      <c r="C27" s="3" t="s">
        <v>29</v>
      </c>
      <c r="D27" s="16">
        <f t="shared" si="0"/>
        <v>20440</v>
      </c>
      <c r="E27" s="17">
        <v>0</v>
      </c>
      <c r="F27" s="17">
        <v>20440</v>
      </c>
      <c r="G27" s="17">
        <v>0</v>
      </c>
      <c r="H27" s="17">
        <v>0</v>
      </c>
      <c r="J27" s="14"/>
    </row>
    <row r="28" spans="1:10" ht="35.25" customHeight="1">
      <c r="A28" s="10">
        <v>14</v>
      </c>
      <c r="B28" s="11" t="s">
        <v>23</v>
      </c>
      <c r="C28" s="3" t="s">
        <v>2</v>
      </c>
      <c r="D28" s="16">
        <f t="shared" si="0"/>
        <v>7891.5</v>
      </c>
      <c r="E28" s="17">
        <v>0</v>
      </c>
      <c r="F28" s="17">
        <v>2500</v>
      </c>
      <c r="G28" s="17">
        <v>2630</v>
      </c>
      <c r="H28" s="17">
        <v>2761.5</v>
      </c>
      <c r="J28" s="14"/>
    </row>
    <row r="29" spans="1:10" ht="27" customHeight="1">
      <c r="A29" s="10">
        <v>15</v>
      </c>
      <c r="B29" s="11" t="s">
        <v>30</v>
      </c>
      <c r="C29" s="3" t="s">
        <v>2</v>
      </c>
      <c r="D29" s="16">
        <f t="shared" si="0"/>
        <v>650</v>
      </c>
      <c r="E29" s="17">
        <v>0</v>
      </c>
      <c r="F29" s="17">
        <v>650</v>
      </c>
      <c r="G29" s="17">
        <v>0</v>
      </c>
      <c r="H29" s="17">
        <v>0</v>
      </c>
      <c r="J29" s="14"/>
    </row>
    <row r="30" spans="1:10" ht="36" customHeight="1">
      <c r="A30" s="10">
        <v>16</v>
      </c>
      <c r="B30" s="11" t="s">
        <v>37</v>
      </c>
      <c r="C30" s="3" t="s">
        <v>2</v>
      </c>
      <c r="D30" s="16">
        <f t="shared" si="0"/>
        <v>129703.6</v>
      </c>
      <c r="E30" s="17">
        <v>0</v>
      </c>
      <c r="F30" s="17">
        <f>16917.6</f>
        <v>16917.6</v>
      </c>
      <c r="G30" s="17">
        <f>70354.6+42431.4</f>
        <v>112786</v>
      </c>
      <c r="H30" s="17">
        <v>0</v>
      </c>
      <c r="J30" s="14"/>
    </row>
    <row r="31" spans="1:10" ht="24.75" customHeight="1">
      <c r="A31" s="33" t="s">
        <v>1</v>
      </c>
      <c r="B31" s="33"/>
      <c r="C31" s="13"/>
      <c r="D31" s="16">
        <f t="shared" si="0"/>
        <v>4906042.1</v>
      </c>
      <c r="E31" s="16">
        <f>E13+E14+E15+E16+E17+E18+E19+E20+E21+E22+E23+E24+E25+E26+E27+E28+E29+E30</f>
        <v>628825.9</v>
      </c>
      <c r="F31" s="16">
        <f>F13+F14+F15+F16+F17+F18+F19+F20+F21+F22+F23+F24+F25+F26+F27+F28+F29+F30</f>
        <v>1413677.9</v>
      </c>
      <c r="G31" s="16">
        <f>G13+G14+G15+G16+G17+G18+G19+G20+G21+G22+G23+G24+G25+G26+G27+G28+G29+G30</f>
        <v>1466472.4999999998</v>
      </c>
      <c r="H31" s="16">
        <f>H13+H14+H15+H16+H17+H18+H19+H20+H21+H22+H23+H24+H25+H26+H27+H28+H29+H30</f>
        <v>1397065.8000000003</v>
      </c>
      <c r="I31" s="15"/>
      <c r="J31" s="15"/>
    </row>
    <row r="32" spans="1:10" ht="20.25" customHeight="1">
      <c r="A32" s="24"/>
      <c r="B32" s="24"/>
      <c r="C32" s="38"/>
      <c r="D32" s="38"/>
      <c r="E32" s="22"/>
      <c r="F32" s="23"/>
      <c r="G32" s="23"/>
      <c r="H32" s="23"/>
      <c r="I32" s="23"/>
      <c r="J32" s="23"/>
    </row>
    <row r="33" spans="1:9" ht="30.75" customHeight="1">
      <c r="A33" s="32"/>
      <c r="B33" s="32"/>
      <c r="C33" s="20"/>
      <c r="D33" s="21"/>
      <c r="E33" s="27"/>
      <c r="F33" s="27"/>
      <c r="G33" s="27"/>
      <c r="H33" s="27"/>
      <c r="I33" s="5"/>
    </row>
    <row r="34" spans="1:8" ht="30.75" customHeight="1">
      <c r="A34" s="6"/>
      <c r="B34" s="6"/>
      <c r="C34" s="6"/>
      <c r="D34" s="7"/>
      <c r="E34" s="7"/>
      <c r="F34" s="7"/>
      <c r="G34" s="18"/>
      <c r="H34" s="18"/>
    </row>
    <row r="35" spans="1:4" ht="12.75">
      <c r="A35" s="8"/>
      <c r="B35" s="9"/>
      <c r="C35" s="9"/>
      <c r="D35" s="18"/>
    </row>
    <row r="36" spans="1:8" ht="12.75">
      <c r="A36" s="8"/>
      <c r="B36" s="8"/>
      <c r="C36" s="8"/>
      <c r="D36" s="4"/>
      <c r="E36" s="4"/>
      <c r="F36" s="4"/>
      <c r="G36" s="4"/>
      <c r="H36" s="4"/>
    </row>
    <row r="37" spans="1:8" ht="12.75">
      <c r="A37" s="8"/>
      <c r="B37" s="8"/>
      <c r="C37" s="8"/>
      <c r="D37" s="4"/>
      <c r="E37" s="4"/>
      <c r="F37" s="4"/>
      <c r="G37" s="4"/>
      <c r="H37" s="4"/>
    </row>
    <row r="38" spans="1:3" ht="12.75">
      <c r="A38" s="8"/>
      <c r="B38" s="8"/>
      <c r="C38" s="8"/>
    </row>
    <row r="39" spans="1:3" ht="12.75">
      <c r="A39" s="8"/>
      <c r="B39" s="8"/>
      <c r="C39" s="8"/>
    </row>
    <row r="40" spans="1:3" ht="12.75">
      <c r="A40" s="8"/>
      <c r="B40" s="8"/>
      <c r="C40" s="8"/>
    </row>
    <row r="41" spans="1:8" ht="12.75">
      <c r="A41" s="8"/>
      <c r="B41" s="8"/>
      <c r="C41" s="8"/>
      <c r="D41" s="7"/>
      <c r="E41" s="7"/>
      <c r="F41" s="7"/>
      <c r="G41" s="7"/>
      <c r="H41" s="7"/>
    </row>
    <row r="42" spans="1:6" ht="12.75">
      <c r="A42" s="8"/>
      <c r="B42" s="8"/>
      <c r="C42" s="8"/>
      <c r="D42" s="7"/>
      <c r="E42" s="7"/>
      <c r="F42" s="7"/>
    </row>
    <row r="43" spans="1:3" ht="12.75">
      <c r="A43" s="8"/>
      <c r="B43" s="8"/>
      <c r="C43" s="8"/>
    </row>
    <row r="44" spans="1:3" ht="12.75">
      <c r="A44" s="8"/>
      <c r="B44" s="8"/>
      <c r="C44" s="8"/>
    </row>
    <row r="45" spans="1:3" ht="12.75">
      <c r="A45" s="8"/>
      <c r="B45" s="8"/>
      <c r="C45" s="8"/>
    </row>
    <row r="46" spans="1:3" ht="12.75">
      <c r="A46" s="8"/>
      <c r="B46" s="8"/>
      <c r="C46" s="8"/>
    </row>
    <row r="47" spans="1:3" ht="12.75">
      <c r="A47" s="8"/>
      <c r="B47" s="8"/>
      <c r="C47" s="8"/>
    </row>
    <row r="48" spans="1:3" ht="12.75">
      <c r="A48" s="8"/>
      <c r="B48" s="8"/>
      <c r="C48" s="8"/>
    </row>
    <row r="49" spans="1:3" ht="12.75">
      <c r="A49" s="8"/>
      <c r="B49" s="8"/>
      <c r="C49" s="8"/>
    </row>
    <row r="50" spans="1:3" ht="12.75">
      <c r="A50" s="8"/>
      <c r="B50" s="8"/>
      <c r="C50" s="8"/>
    </row>
    <row r="51" spans="1:3" ht="12.75">
      <c r="A51" s="8"/>
      <c r="B51" s="8"/>
      <c r="C51" s="8"/>
    </row>
    <row r="52" spans="1:3" ht="12.75">
      <c r="A52" s="8"/>
      <c r="B52" s="8"/>
      <c r="C52" s="8"/>
    </row>
    <row r="53" spans="1:3" ht="12.75">
      <c r="A53" s="8"/>
      <c r="B53" s="8"/>
      <c r="C53" s="8"/>
    </row>
    <row r="54" spans="1:3" ht="12.75">
      <c r="A54" s="8"/>
      <c r="B54" s="8"/>
      <c r="C54" s="8"/>
    </row>
    <row r="55" spans="1:3" ht="12.75">
      <c r="A55" s="8"/>
      <c r="B55" s="8"/>
      <c r="C55" s="8"/>
    </row>
    <row r="56" spans="1:3" ht="12.75">
      <c r="A56" s="8"/>
      <c r="B56" s="8"/>
      <c r="C56" s="8"/>
    </row>
    <row r="57" spans="1:3" ht="12.75">
      <c r="A57" s="8"/>
      <c r="B57" s="8"/>
      <c r="C57" s="8"/>
    </row>
    <row r="58" spans="1:3" ht="12.75">
      <c r="A58" s="8"/>
      <c r="B58" s="8"/>
      <c r="C58" s="8"/>
    </row>
    <row r="59" spans="1:3" ht="12.75">
      <c r="A59" s="8"/>
      <c r="B59" s="8"/>
      <c r="C59" s="8"/>
    </row>
    <row r="60" spans="1:3" ht="12.75">
      <c r="A60" s="8"/>
      <c r="B60" s="8"/>
      <c r="C60" s="8"/>
    </row>
    <row r="61" spans="1:3" ht="12.75">
      <c r="A61" s="8"/>
      <c r="B61" s="8"/>
      <c r="C61" s="8"/>
    </row>
    <row r="62" spans="1:3" ht="12.75">
      <c r="A62" s="8"/>
      <c r="B62" s="8"/>
      <c r="C62" s="8"/>
    </row>
    <row r="63" spans="1:3" ht="12.75">
      <c r="A63" s="8"/>
      <c r="B63" s="8"/>
      <c r="C63" s="8"/>
    </row>
    <row r="64" spans="1:3" ht="12.75">
      <c r="A64" s="8"/>
      <c r="B64" s="8"/>
      <c r="C64" s="8"/>
    </row>
    <row r="65" spans="1:3" ht="12.75">
      <c r="A65" s="8"/>
      <c r="B65" s="8"/>
      <c r="C65" s="8"/>
    </row>
    <row r="66" spans="1:3" ht="12.75">
      <c r="A66" s="8"/>
      <c r="B66" s="8"/>
      <c r="C66" s="8"/>
    </row>
    <row r="67" spans="1:3" ht="12.75">
      <c r="A67" s="8"/>
      <c r="B67" s="8"/>
      <c r="C67" s="8"/>
    </row>
    <row r="68" spans="1:3" ht="12.75">
      <c r="A68" s="8"/>
      <c r="B68" s="8"/>
      <c r="C68" s="8"/>
    </row>
    <row r="69" spans="1:3" ht="12.75">
      <c r="A69" s="8"/>
      <c r="B69" s="8"/>
      <c r="C69" s="8"/>
    </row>
    <row r="70" spans="1:3" ht="12.75">
      <c r="A70" s="8"/>
      <c r="B70" s="8"/>
      <c r="C70" s="8"/>
    </row>
    <row r="71" spans="1:3" ht="12.75">
      <c r="A71" s="8"/>
      <c r="B71" s="8"/>
      <c r="C71" s="8"/>
    </row>
    <row r="72" spans="1:3" ht="12.75">
      <c r="A72" s="8"/>
      <c r="B72" s="8"/>
      <c r="C72" s="8"/>
    </row>
    <row r="73" spans="1:3" ht="12.75">
      <c r="A73" s="8"/>
      <c r="B73" s="8"/>
      <c r="C73" s="8"/>
    </row>
    <row r="74" ht="12.75">
      <c r="A74" s="8"/>
    </row>
  </sheetData>
  <sheetProtection/>
  <mergeCells count="25">
    <mergeCell ref="F11:F12"/>
    <mergeCell ref="A10:A12"/>
    <mergeCell ref="A26:A27"/>
    <mergeCell ref="B26:B27"/>
    <mergeCell ref="G11:G12"/>
    <mergeCell ref="C32:D32"/>
    <mergeCell ref="B10:B12"/>
    <mergeCell ref="F2:I2"/>
    <mergeCell ref="F1:H1"/>
    <mergeCell ref="F3:H3"/>
    <mergeCell ref="F4:H4"/>
    <mergeCell ref="F5:H5"/>
    <mergeCell ref="A8:H8"/>
    <mergeCell ref="F7:H7"/>
    <mergeCell ref="F6:H6"/>
    <mergeCell ref="E33:H33"/>
    <mergeCell ref="D10:D12"/>
    <mergeCell ref="E10:H10"/>
    <mergeCell ref="B13:B14"/>
    <mergeCell ref="A13:A14"/>
    <mergeCell ref="E11:E12"/>
    <mergeCell ref="H11:H12"/>
    <mergeCell ref="C10:C12"/>
    <mergeCell ref="A33:B33"/>
    <mergeCell ref="A31:B31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Світлана А. Горбач</cp:lastModifiedBy>
  <cp:lastPrinted>2019-06-03T12:10:45Z</cp:lastPrinted>
  <dcterms:created xsi:type="dcterms:W3CDTF">1996-10-08T23:32:33Z</dcterms:created>
  <dcterms:modified xsi:type="dcterms:W3CDTF">2019-06-03T12:10:49Z</dcterms:modified>
  <cp:category/>
  <cp:version/>
  <cp:contentType/>
  <cp:contentStatus/>
</cp:coreProperties>
</file>