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30" windowHeight="6285" activeTab="0"/>
  </bookViews>
  <sheets>
    <sheet name="Доходи ЗФ и СФ" sheetId="1" r:id="rId1"/>
  </sheets>
  <definedNames>
    <definedName name="_xlnm.Print_Titles" localSheetId="0">'Доходи ЗФ и СФ'!$6:$7</definedName>
    <definedName name="_xlnm.Print_Area" localSheetId="0">'Доходи ЗФ и СФ'!$A$1:$I$158</definedName>
  </definedNames>
  <calcPr fullCalcOnLoad="1"/>
</workbook>
</file>

<file path=xl/sharedStrings.xml><?xml version="1.0" encoding="utf-8"?>
<sst xmlns="http://schemas.openxmlformats.org/spreadsheetml/2006/main" count="167" uniqueCount="153">
  <si>
    <t xml:space="preserve">Загальний фонд </t>
  </si>
  <si>
    <t xml:space="preserve">Спеціальний фонд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</si>
  <si>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</si>
  <si>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</si>
  <si>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</si>
  <si>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</si>
  <si>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Внутрішні податки на товари та послуги</t>
  </si>
  <si>
    <t>Податок на промисел</t>
  </si>
  <si>
    <t>Інші податки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</si>
  <si>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</si>
  <si>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</si>
  <si>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</si>
  <si>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</si>
  <si>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 xml:space="preserve">Інші надходження </t>
  </si>
  <si>
    <t>Разом доходів</t>
  </si>
  <si>
    <t>Офіційні трансферти</t>
  </si>
  <si>
    <t>Податок з власників транспортних засобів та інших самохідних машин і механізмів</t>
  </si>
  <si>
    <t>Податок на прибуток підприємств</t>
  </si>
  <si>
    <t>Плата за державну реєстрацію суб'єктів підприємницької діяльності</t>
  </si>
  <si>
    <t>Податок на прибуток підприємств і організацій, що належать до комунальної власності</t>
  </si>
  <si>
    <t>Дотації</t>
  </si>
  <si>
    <t xml:space="preserve">Субвенції </t>
  </si>
  <si>
    <t>Податок з доходів фізичних осіб</t>
  </si>
  <si>
    <t>Кошти, одержані із загального фонду бюджету до бюджету розвитку (спеціального фонду)</t>
  </si>
  <si>
    <t>Збори за спеціальне використання природних ресурсів</t>
  </si>
  <si>
    <t>Всього доходів по загальному фонду</t>
  </si>
  <si>
    <t>Доходи від власності та підприємницької діяльності</t>
  </si>
  <si>
    <t>Платежі за користування надрами</t>
  </si>
  <si>
    <t xml:space="preserve">Всього доходів по спеціальному фонду </t>
  </si>
  <si>
    <t>Всього доходів по спеціальному фонду ІІ</t>
  </si>
  <si>
    <t xml:space="preserve">ВСЬОГО ДОХОДІВ ЗАГАЛЬНОГО ТА СПЕЦІАЛЬНОГО ФОНДІВ </t>
  </si>
  <si>
    <t>ВСЬОГО ДОХОДІВ ЗАГАЛЬНОГО ТА СПЕЦІАЛЬНОГО ФОНДІВ ІІ</t>
  </si>
  <si>
    <t>Адміністративні штрафи та інші санкції, що накладаються виконавчими органами місцевих рад міста Чернігова</t>
  </si>
  <si>
    <t xml:space="preserve">Назва </t>
  </si>
  <si>
    <t xml:space="preserve">Доходна частина міського бюджету </t>
  </si>
  <si>
    <t>Додаткова дотація з державного бюджету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</t>
  </si>
  <si>
    <t xml:space="preserve">Бюджет на рік </t>
  </si>
  <si>
    <t xml:space="preserve">% виконання до річних призначень </t>
  </si>
  <si>
    <t>2000000</t>
  </si>
  <si>
    <t>Доходи від операцій з капіталом</t>
  </si>
  <si>
    <t>Цільові фонди</t>
  </si>
  <si>
    <t>Разом доходів по спеціальному фонду</t>
  </si>
  <si>
    <t>Субвенції</t>
  </si>
  <si>
    <t>Плата за послуги, що надаються бюджетними установами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</si>
  <si>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</si>
  <si>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</si>
  <si>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</si>
  <si>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</si>
  <si>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</si>
  <si>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Надходження коштів від відшкодування втрат сільськогосподарського і лісогосподарського виробництва</t>
  </si>
  <si>
    <t>Інші джерела власних надходжень бюджетних установ</t>
  </si>
  <si>
    <t xml:space="preserve"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II етапу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
</t>
  </si>
  <si>
    <t>Податок з доходів найманих працівників</t>
  </si>
  <si>
    <t>Податок з доходів фізичних осіб на дивіденди та роялті</t>
  </si>
  <si>
    <t>Податок з доходів фізичних осіб - нерезидентів</t>
  </si>
  <si>
    <t>Податок з доходів фізичних осіб від інших видів діяльності</t>
  </si>
  <si>
    <t>Податок з доходів фізичних осіб - суб"єктів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</si>
  <si>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</si>
  <si>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</si>
  <si>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</si>
  <si>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майна та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</si>
  <si>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</si>
  <si>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Плата за ліцензії та певні види господарської діяльності</t>
  </si>
  <si>
    <t>Плата за придбання торгового патенту на здійснення роздрібної торгівлі, сплачена фіз.особами</t>
  </si>
  <si>
    <t>Плата за придбання торгового патенту на здійснення роздрібної торгівлі, сплачена юрид.особами</t>
  </si>
  <si>
    <t>Плата за придбання торгового патенту на здійснення операцій з торгівлі готівковими валют.цінностями</t>
  </si>
  <si>
    <t>Плата за придбання торгового патенту на здійснення оптової торгівлі, сплачена фіз.особами</t>
  </si>
  <si>
    <t>Плата за придбання торгового патенту на здійснення торговельно-виробничої діяльності (громадське харчування), сплачена фіз.особами</t>
  </si>
  <si>
    <t>Плата за придбання торгового патенту на здійснення оптової торгівлі, сплачена юрид.особами</t>
  </si>
  <si>
    <t>Плата за придбання торгового патенту на здійснення торговельно-виробничої діяльності (громадське харчування), сплачена юрид.особами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</si>
  <si>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</si>
  <si>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</si>
  <si>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фіз.особами</t>
  </si>
  <si>
    <t>Плата за придбання торгового патенту на здійснення діяльності з надання побутових послуг, сплачена юрид.особами</t>
  </si>
  <si>
    <t>Плата за придбання торгового патенту на здійснення операцій з надання послуг у сфері грального бізнесу, сплачена юрид.особами</t>
  </si>
  <si>
    <t>Плата за придбання торгового патенту на здійснення операцій з надання послуг у сфері грального бізнесу, сплачена фіз.особами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</si>
  <si>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</si>
  <si>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</si>
  <si>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</si>
  <si>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</si>
  <si>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</si>
  <si>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</si>
  <si>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право проведення кіно- і телезйомок</t>
  </si>
  <si>
    <t>Збір за видачу дозволу на розміщення об"єктів торгівлі та сфери послуг</t>
  </si>
  <si>
    <t>Збір з власників собак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</si>
  <si>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</si>
  <si>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</si>
  <si>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</si>
  <si>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</si>
  <si>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</si>
  <si>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</si>
  <si>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Державне мито</t>
  </si>
  <si>
    <t>Держмито, що сплачується за місцем розгляду  та оформлення документів</t>
  </si>
  <si>
    <t>Держмито, пов"язане з видачею та оформленням паспортів</t>
  </si>
  <si>
    <t>Дотація вирівнювання, що одержується з державного бюджету</t>
  </si>
  <si>
    <t xml:space="preserve">Податок з власників наземних транспортних засобів та інших самохідних машин і механізмів (юрид.осіб) </t>
  </si>
  <si>
    <t xml:space="preserve">Податок з власників наземних транспортних засобів та інших самохідних машин і механізмів (з громадян) </t>
  </si>
  <si>
    <t>Податок з власників водних транспортних засобів</t>
  </si>
  <si>
    <t>Надходження від продажу основного капіталу</t>
  </si>
  <si>
    <t>Надходження від продажу землі і нематеріальних активів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</si>
  <si>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</si>
  <si>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</si>
  <si>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</si>
  <si>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</si>
  <si>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 іншої частини бюджету</t>
  </si>
  <si>
    <t>Доходи від операцій з кредитування та надання гарантій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</si>
  <si>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та сертифікації</t>
  </si>
  <si>
    <t>Плата за державну реєстрацію, крім плати за державну реєстрацію суб'єктів підприємницької діяльності</t>
  </si>
  <si>
    <t xml:space="preserve">Надходження від сплати збору за забруднення навколишнього природного середовища фізичними особами </t>
  </si>
  <si>
    <t>Надходження коштів від енергопідприємств до Державного фонду охорони навколишнього природного середовища</t>
  </si>
  <si>
    <t>Субвенція з державного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</si>
  <si>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</si>
  <si>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Надодження сум кредиторської та депонентської заборгованості підприємств, організацій та установ, щодо яких минув строк позовної давності</t>
  </si>
  <si>
    <t>Адміністративні штрафи у сфері забезпечення безпеки дорожнього руху</t>
  </si>
  <si>
    <t xml:space="preserve">Плата за торговий патент на деякі види підприємницької діяльності </t>
  </si>
  <si>
    <t xml:space="preserve">Єдиний податок для суб'єктів малого підприємництва </t>
  </si>
  <si>
    <t xml:space="preserve">Надходження від відчуження майна, яке належить Автономній Республіці Крим та майна, що знаходиться у комунальній власності </t>
  </si>
  <si>
    <t>грн.</t>
  </si>
  <si>
    <t>Плата за користування надрами в цілях, не пов'язаних з видобуванням корисних копалин</t>
  </si>
  <si>
    <r>
      <t>Власні надходження бюджетних установ</t>
    </r>
  </si>
  <si>
    <t>Доходи  від операцій з капіталом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</si>
  <si>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</si>
  <si>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Податок з доходів фізичних осіб - військовослужбовців та осіб рядового і начальницького складу органів внутрішніх справ, органів і установ виконання покарань, податкової міліції</t>
  </si>
  <si>
    <t>Інші субвенції (з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</si>
  <si>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</si>
  <si>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поховання учасників бойових дій)</t>
  </si>
  <si>
    <t>Інші субвенції (з загального фонду обласного бюджету для фінансування видатків на виконання доручень виборців депутатами обласної ради)</t>
  </si>
  <si>
    <t>21000000</t>
  </si>
  <si>
    <t>Кошти, що надходять за взаємними розрахунками між місцевими бюджетами</t>
  </si>
  <si>
    <t>Інші субвенції (зі спеціального фонду обласного бюджету на фінансування робіт, пов’язаних з будівництвом, реконструкцією, ремонтом та утриманням автомобільних доріг комунальної власності)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</si>
  <si>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</si>
  <si>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Додаткова дотація з державного бюджету на вирівнювання фінанасової забезпеченості місцевих бюджетів</t>
  </si>
  <si>
    <t xml:space="preserve">з них доходи до бюджету розвитку </t>
  </si>
  <si>
    <t>Плата за послуги, що надаються бюджетними установами згідно з функціональними повноваженнями </t>
  </si>
  <si>
    <t>Кошти, що отримуються бюджетними установами від господарської та/або виробничої діяльності </t>
  </si>
  <si>
    <t>Плата за оренду майна бюджетних установ </t>
  </si>
  <si>
    <t>Кошти, що отримуються бюджетними установами від реалізації майна </t>
  </si>
  <si>
    <t>Бюджет на рік</t>
  </si>
  <si>
    <t>Бюджет на звітний період</t>
  </si>
  <si>
    <t>% виконання річних призначень</t>
  </si>
  <si>
    <t xml:space="preserve">% виконання призначень на звітний період </t>
  </si>
  <si>
    <t>Надходження від орендної плати за користування цілісним майновим комплексом та іншим майном, що у комунальній власності</t>
  </si>
  <si>
    <t>у тому числі:</t>
  </si>
  <si>
    <t>Надходження від орендної плати за користування цілісним майновим комплексом, що у комунальній власності</t>
  </si>
  <si>
    <t>Надходження від орендної плати за користування іншим майном, що у комунальній власності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</si>
  <si>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</si>
  <si>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</si>
  <si>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Надходження сум відсотків за користування тимчасово вільними бюджетними коштами місцевих бюджетів </t>
  </si>
  <si>
    <t>Звіт про виконання міського бюджету міста Чернігова за 9 місяців 2010 року</t>
  </si>
  <si>
    <t>Виконано за
9 місяців
2010 року</t>
  </si>
  <si>
    <t>Субвенція з державного бюджету місцевим бюджетам на здійснення заходів щодо соціально-економічного розвитку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</si>
  <si>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</si>
  <si>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ДОДАТОК
до рішення міської ради 
"___" грудня 2010 року  
"Про використання міського бюджету 
за 9 місяців 2010 року" 
(4 сесія 6 скликання)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</si>
</sst>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i/>
      <sz val="2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21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b/>
      <sz val="28"/>
      <name val="Times New Roman"/>
      <family val="1"/>
    </font>
    <font>
      <b/>
      <sz val="15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20"/>
      <name val="Times New Roman"/>
      <family val="1"/>
    </font>
    <font>
      <b/>
      <sz val="32"/>
      <name val="Times New Roman"/>
      <family val="1"/>
    </font>
    <font>
      <b/>
      <sz val="21"/>
      <color indexed="10"/>
      <name val="Times New Roman"/>
      <family val="1"/>
    </font>
    <font>
      <sz val="24"/>
      <name val="Times New Roman"/>
      <family val="1"/>
    </font>
    <font>
      <i/>
      <sz val="16"/>
      <name val="Times New Roman"/>
      <family val="1"/>
    </font>
    <font>
      <sz val="2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/>
    </xf>
    <xf numFmtId="4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31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/>
    </xf>
    <xf numFmtId="4" fontId="3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" fontId="31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wrapText="1"/>
    </xf>
    <xf numFmtId="0" fontId="10" fillId="2" borderId="4" xfId="0" applyFont="1" applyFill="1" applyBorder="1" applyAlignment="1">
      <alignment/>
    </xf>
    <xf numFmtId="0" fontId="10" fillId="2" borderId="0" xfId="0" applyFont="1" applyFill="1" applyAlignment="1">
      <alignment horizontal="justify" wrapText="1"/>
    </xf>
    <xf numFmtId="0" fontId="29" fillId="3" borderId="0" xfId="0" applyFont="1" applyFill="1" applyAlignment="1">
      <alignment/>
    </xf>
    <xf numFmtId="4" fontId="2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184" fontId="23" fillId="0" borderId="1" xfId="0" applyNumberFormat="1" applyFont="1" applyFill="1" applyBorder="1" applyAlignment="1" applyProtection="1">
      <alignment horizontal="right" vertical="center"/>
      <protection/>
    </xf>
    <xf numFmtId="184" fontId="23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4" fontId="15" fillId="0" borderId="1" xfId="0" applyNumberFormat="1" applyFont="1" applyFill="1" applyBorder="1" applyAlignment="1" applyProtection="1">
      <alignment horizontal="right" vertical="center"/>
      <protection/>
    </xf>
    <xf numFmtId="184" fontId="15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" fontId="22" fillId="0" borderId="1" xfId="0" applyNumberFormat="1" applyFont="1" applyFill="1" applyBorder="1" applyAlignment="1" applyProtection="1">
      <alignment horizontal="right" vertical="center"/>
      <protection/>
    </xf>
    <xf numFmtId="184" fontId="22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184" fontId="2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84" fontId="24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justify" vertical="top" wrapText="1"/>
    </xf>
    <xf numFmtId="184" fontId="22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top" wrapText="1"/>
    </xf>
    <xf numFmtId="4" fontId="23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3" fontId="21" fillId="0" borderId="1" xfId="0" applyNumberFormat="1" applyFont="1" applyFill="1" applyBorder="1" applyAlignment="1" applyProtection="1">
      <alignment horizontal="right" vertical="center"/>
      <protection/>
    </xf>
    <xf numFmtId="184" fontId="21" fillId="0" borderId="1" xfId="0" applyNumberFormat="1" applyFont="1" applyFill="1" applyBorder="1" applyAlignment="1" applyProtection="1">
      <alignment horizontal="right" vertical="center"/>
      <protection/>
    </xf>
    <xf numFmtId="3" fontId="16" fillId="0" borderId="1" xfId="0" applyNumberFormat="1" applyFont="1" applyFill="1" applyBorder="1" applyAlignment="1" applyProtection="1">
      <alignment horizontal="right" vertical="center"/>
      <protection/>
    </xf>
    <xf numFmtId="3" fontId="2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3" fontId="23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justify" vertical="top" wrapText="1"/>
    </xf>
    <xf numFmtId="4" fontId="23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right" vertical="center"/>
    </xf>
    <xf numFmtId="184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center"/>
    </xf>
    <xf numFmtId="184" fontId="22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184" fontId="2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/>
    </xf>
    <xf numFmtId="184" fontId="23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4" fontId="33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vertical="center"/>
    </xf>
    <xf numFmtId="4" fontId="23" fillId="0" borderId="1" xfId="18" applyNumberFormat="1" applyFont="1" applyFill="1" applyBorder="1" applyAlignment="1">
      <alignment horizontal="righ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184" fontId="21" fillId="0" borderId="1" xfId="0" applyNumberFormat="1" applyFont="1" applyFill="1" applyBorder="1" applyAlignment="1" applyProtection="1">
      <alignment horizontal="right" vertical="center"/>
      <protection/>
    </xf>
    <xf numFmtId="184" fontId="2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right" vertical="center"/>
    </xf>
    <xf numFmtId="184" fontId="24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center" wrapText="1"/>
    </xf>
    <xf numFmtId="0" fontId="36" fillId="0" borderId="5" xfId="0" applyFont="1" applyFill="1" applyBorder="1" applyAlignment="1">
      <alignment horizontal="justify" wrapText="1"/>
    </xf>
    <xf numFmtId="0" fontId="36" fillId="0" borderId="1" xfId="0" applyFont="1" applyFill="1" applyBorder="1" applyAlignment="1">
      <alignment horizontal="justify" vertical="center" wrapText="1"/>
    </xf>
    <xf numFmtId="0" fontId="36" fillId="0" borderId="6" xfId="0" applyFont="1" applyFill="1" applyBorder="1" applyAlignment="1">
      <alignment horizontal="justify"/>
    </xf>
    <xf numFmtId="0" fontId="36" fillId="0" borderId="0" xfId="0" applyFont="1" applyFill="1" applyAlignment="1">
      <alignment horizontal="justify" vertical="center" wrapText="1"/>
    </xf>
    <xf numFmtId="184" fontId="5" fillId="0" borderId="1" xfId="0" applyNumberFormat="1" applyFont="1" applyFill="1" applyBorder="1" applyAlignment="1">
      <alignment horizontal="right" vertical="center"/>
    </xf>
    <xf numFmtId="184" fontId="23" fillId="0" borderId="1" xfId="18" applyNumberFormat="1" applyFont="1" applyFill="1" applyBorder="1" applyAlignment="1">
      <alignment horizontal="right" vertical="center" wrapText="1"/>
      <protection/>
    </xf>
    <xf numFmtId="184" fontId="15" fillId="0" borderId="1" xfId="0" applyNumberFormat="1" applyFont="1" applyFill="1" applyBorder="1" applyAlignment="1">
      <alignment horizontal="right" vertical="center"/>
    </xf>
    <xf numFmtId="184" fontId="6" fillId="0" borderId="1" xfId="0" applyNumberFormat="1" applyFont="1" applyFill="1" applyBorder="1" applyAlignment="1">
      <alignment horizontal="right" vertical="center"/>
    </xf>
    <xf numFmtId="180" fontId="19" fillId="2" borderId="1" xfId="0" applyNumberFormat="1" applyFont="1" applyFill="1" applyBorder="1" applyAlignment="1">
      <alignment horizontal="center" vertical="center" wrapText="1"/>
    </xf>
    <xf numFmtId="180" fontId="26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32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4" fillId="2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ОЗПИС ДОХОДІВ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6"/>
  <sheetViews>
    <sheetView tabSelected="1" view="pageBreakPreview" zoomScale="50" zoomScaleNormal="50" zoomScaleSheetLayoutView="50" workbookViewId="0" topLeftCell="A1">
      <pane xSplit="3" topLeftCell="D1" activePane="topRight" state="frozen"/>
      <selection pane="topLeft" activeCell="A1" sqref="A1"/>
      <selection pane="topRight" activeCell="F160" sqref="F160"/>
    </sheetView>
  </sheetViews>
  <sheetFormatPr defaultColWidth="9.00390625" defaultRowHeight="12.75"/>
  <cols>
    <col min="1" max="1" width="18.375" style="1" customWidth="1"/>
    <col min="2" max="2" width="76.875" style="2" customWidth="1"/>
    <col min="3" max="3" width="5.25390625" style="2" hidden="1" customWidth="1"/>
    <col min="4" max="4" width="27.625" style="2" customWidth="1"/>
    <col min="5" max="5" width="29.00390625" style="4" customWidth="1"/>
    <col min="6" max="6" width="28.00390625" style="4" customWidth="1"/>
    <col min="7" max="7" width="0.2421875" style="4" hidden="1" customWidth="1"/>
    <col min="8" max="8" width="18.25390625" style="4" customWidth="1"/>
    <col min="9" max="9" width="17.75390625" style="4" customWidth="1"/>
    <col min="10" max="10" width="33.25390625" style="3" customWidth="1"/>
    <col min="11" max="11" width="20.25390625" style="4" bestFit="1" customWidth="1"/>
    <col min="12" max="16384" width="9.125" style="4" customWidth="1"/>
  </cols>
  <sheetData>
    <row r="1" spans="5:9" ht="185.25" customHeight="1">
      <c r="E1" s="169" t="s">
        <v>152</v>
      </c>
      <c r="F1" s="169"/>
      <c r="G1" s="169"/>
      <c r="H1" s="169"/>
      <c r="I1" s="169"/>
    </row>
    <row r="2" spans="6:9" ht="47.25" customHeight="1">
      <c r="F2" s="5"/>
      <c r="G2" s="5"/>
      <c r="H2" s="5"/>
      <c r="I2" s="6"/>
    </row>
    <row r="3" spans="1:9" ht="39.75">
      <c r="A3" s="167" t="s">
        <v>148</v>
      </c>
      <c r="B3" s="167"/>
      <c r="C3" s="167"/>
      <c r="D3" s="167"/>
      <c r="E3" s="167"/>
      <c r="F3" s="167"/>
      <c r="G3" s="167"/>
      <c r="H3" s="167"/>
      <c r="I3" s="167"/>
    </row>
    <row r="4" spans="1:9" ht="36" customHeight="1">
      <c r="A4" s="168" t="s">
        <v>34</v>
      </c>
      <c r="B4" s="168"/>
      <c r="C4" s="168"/>
      <c r="D4" s="168"/>
      <c r="E4" s="168"/>
      <c r="F4" s="168"/>
      <c r="G4" s="168"/>
      <c r="H4" s="168"/>
      <c r="I4" s="168"/>
    </row>
    <row r="5" ht="24" customHeight="1">
      <c r="I5" s="7" t="s">
        <v>117</v>
      </c>
    </row>
    <row r="6" spans="1:9" ht="108" customHeight="1">
      <c r="A6" s="8" t="s">
        <v>2</v>
      </c>
      <c r="B6" s="8" t="s">
        <v>33</v>
      </c>
      <c r="C6" s="9" t="s">
        <v>36</v>
      </c>
      <c r="D6" s="8" t="s">
        <v>137</v>
      </c>
      <c r="E6" s="8" t="s">
        <v>138</v>
      </c>
      <c r="F6" s="10" t="s">
        <v>149</v>
      </c>
      <c r="G6" s="11" t="s">
        <v>37</v>
      </c>
      <c r="H6" s="161" t="s">
        <v>139</v>
      </c>
      <c r="I6" s="162" t="s">
        <v>140</v>
      </c>
    </row>
    <row r="7" spans="1:9" ht="23.25" customHeight="1">
      <c r="A7" s="12">
        <v>1</v>
      </c>
      <c r="B7" s="12">
        <v>2</v>
      </c>
      <c r="C7" s="12">
        <v>3</v>
      </c>
      <c r="D7" s="12">
        <v>3</v>
      </c>
      <c r="E7" s="12">
        <v>4</v>
      </c>
      <c r="F7" s="12">
        <v>5</v>
      </c>
      <c r="G7" s="13">
        <v>7</v>
      </c>
      <c r="H7" s="163">
        <v>6</v>
      </c>
      <c r="I7" s="163">
        <v>7</v>
      </c>
    </row>
    <row r="8" spans="1:9" ht="32.25" customHeight="1">
      <c r="A8" s="14"/>
      <c r="B8" s="15" t="s">
        <v>0</v>
      </c>
      <c r="C8" s="15"/>
      <c r="D8" s="15"/>
      <c r="E8" s="51"/>
      <c r="F8" s="16"/>
      <c r="G8" s="17"/>
      <c r="H8" s="164"/>
      <c r="I8" s="164"/>
    </row>
    <row r="9" spans="1:67" s="36" customFormat="1" ht="29.25" customHeight="1">
      <c r="A9" s="52">
        <v>10000000</v>
      </c>
      <c r="B9" s="53" t="s">
        <v>3</v>
      </c>
      <c r="C9" s="54">
        <f>C10+C25+C33+C52</f>
        <v>99918200</v>
      </c>
      <c r="D9" s="55">
        <f>D10+D25+D33+D52</f>
        <v>321664800</v>
      </c>
      <c r="E9" s="55">
        <f>E10+E25+E33+E52</f>
        <v>224630450</v>
      </c>
      <c r="F9" s="55">
        <f>F10+F25+F33+F52</f>
        <v>210543819.83</v>
      </c>
      <c r="G9" s="56">
        <f>F9/C9</f>
        <v>2.1071618566987795</v>
      </c>
      <c r="H9" s="56">
        <f>IF(D9&lt;&gt;0,(IF(F9&lt;&gt;0,ROUND(F9/D9*100,1)/100,"")),"")</f>
        <v>0.655</v>
      </c>
      <c r="I9" s="56">
        <f>IF(E9&lt;&gt;0,(IF(F9&lt;&gt;0,ROUND(F9/E9*100,1)/100,"")),"")</f>
        <v>0.937</v>
      </c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</row>
    <row r="10" spans="1:10" s="19" customFormat="1" ht="57" customHeight="1">
      <c r="A10" s="57">
        <v>11000000</v>
      </c>
      <c r="B10" s="58" t="s">
        <v>4</v>
      </c>
      <c r="C10" s="59">
        <f>C11+C23</f>
        <v>66605600</v>
      </c>
      <c r="D10" s="60">
        <f>D11+D23</f>
        <v>263705200</v>
      </c>
      <c r="E10" s="60">
        <f>E11+E23</f>
        <v>183272000</v>
      </c>
      <c r="F10" s="60">
        <f>F11+F23</f>
        <v>169398370.28</v>
      </c>
      <c r="G10" s="61">
        <f>F10/C10</f>
        <v>2.5433052217831533</v>
      </c>
      <c r="H10" s="61">
        <f aca="true" t="shared" si="0" ref="H10:H73">IF(D10&lt;&gt;0,(IF(F10&lt;&gt;0,ROUND(F10/D10*100,1)/100,"")),"")</f>
        <v>0.642</v>
      </c>
      <c r="I10" s="61">
        <f aca="true" t="shared" si="1" ref="I10:I73">IF(E10&lt;&gt;0,(IF(F10&lt;&gt;0,ROUND(F10/E10*100,1)/100,"")),"")</f>
        <v>0.924</v>
      </c>
      <c r="J10" s="18"/>
    </row>
    <row r="11" spans="1:9" ht="28.5" customHeight="1">
      <c r="A11" s="62">
        <v>11010000</v>
      </c>
      <c r="B11" s="74" t="s">
        <v>22</v>
      </c>
      <c r="C11" s="63">
        <v>66163600</v>
      </c>
      <c r="D11" s="64">
        <f>SUM(D12:D22)</f>
        <v>260265700</v>
      </c>
      <c r="E11" s="64">
        <f>SUM(E12:E22)</f>
        <v>180691500</v>
      </c>
      <c r="F11" s="64">
        <f>SUM(F12:F22)</f>
        <v>167444477.22</v>
      </c>
      <c r="G11" s="65">
        <f>F11/C11</f>
        <v>2.5307643057511986</v>
      </c>
      <c r="H11" s="65">
        <f t="shared" si="0"/>
        <v>0.643</v>
      </c>
      <c r="I11" s="65">
        <f t="shared" si="1"/>
        <v>0.927</v>
      </c>
    </row>
    <row r="12" spans="1:9" ht="23.25" customHeight="1">
      <c r="A12" s="42">
        <v>11010100</v>
      </c>
      <c r="B12" s="150" t="s">
        <v>52</v>
      </c>
      <c r="C12" s="63"/>
      <c r="D12" s="67">
        <v>232283300</v>
      </c>
      <c r="E12" s="64">
        <v>160529500</v>
      </c>
      <c r="F12" s="64">
        <v>146941219.95</v>
      </c>
      <c r="G12" s="65"/>
      <c r="H12" s="65">
        <f t="shared" si="0"/>
        <v>0.633</v>
      </c>
      <c r="I12" s="65">
        <f t="shared" si="1"/>
        <v>0.915</v>
      </c>
    </row>
    <row r="13" spans="1:9" ht="69.75" customHeight="1">
      <c r="A13" s="42">
        <v>11010200</v>
      </c>
      <c r="B13" s="150" t="s">
        <v>56</v>
      </c>
      <c r="C13" s="63"/>
      <c r="D13" s="67">
        <v>1446300</v>
      </c>
      <c r="E13" s="64">
        <v>974100</v>
      </c>
      <c r="F13" s="45">
        <v>1029249.22</v>
      </c>
      <c r="G13" s="65"/>
      <c r="H13" s="65">
        <f t="shared" si="0"/>
        <v>0.7120000000000001</v>
      </c>
      <c r="I13" s="65">
        <f t="shared" si="1"/>
        <v>1.057</v>
      </c>
    </row>
    <row r="14" spans="1:9" ht="27" customHeight="1">
      <c r="A14" s="42">
        <v>11010300</v>
      </c>
      <c r="B14" s="150" t="s">
        <v>53</v>
      </c>
      <c r="C14" s="63"/>
      <c r="D14" s="67">
        <v>549800</v>
      </c>
      <c r="E14" s="64">
        <v>346200</v>
      </c>
      <c r="F14" s="45">
        <v>554435.75</v>
      </c>
      <c r="G14" s="65"/>
      <c r="H14" s="65">
        <f t="shared" si="0"/>
        <v>1.008</v>
      </c>
      <c r="I14" s="65">
        <f t="shared" si="1"/>
        <v>1.601</v>
      </c>
    </row>
    <row r="15" spans="1:9" ht="48" customHeight="1">
      <c r="A15" s="42">
        <v>11010400</v>
      </c>
      <c r="B15" s="150" t="s">
        <v>57</v>
      </c>
      <c r="C15" s="63"/>
      <c r="D15" s="67">
        <v>1928600</v>
      </c>
      <c r="E15" s="64">
        <v>1371600</v>
      </c>
      <c r="F15" s="45">
        <v>1266099.3</v>
      </c>
      <c r="G15" s="65"/>
      <c r="H15" s="65">
        <f t="shared" si="0"/>
        <v>0.6559999999999999</v>
      </c>
      <c r="I15" s="65">
        <f t="shared" si="1"/>
        <v>0.9229999999999999</v>
      </c>
    </row>
    <row r="16" spans="1:9" ht="95.25" customHeight="1">
      <c r="A16" s="42">
        <v>11010600</v>
      </c>
      <c r="B16" s="150" t="s">
        <v>58</v>
      </c>
      <c r="C16" s="63"/>
      <c r="D16" s="67">
        <v>52500</v>
      </c>
      <c r="E16" s="64">
        <v>32500</v>
      </c>
      <c r="F16" s="45">
        <v>0</v>
      </c>
      <c r="G16" s="65"/>
      <c r="H16" s="65">
        <f t="shared" si="0"/>
      </c>
      <c r="I16" s="65">
        <f t="shared" si="1"/>
      </c>
    </row>
    <row r="17" spans="1:9" ht="28.5" customHeight="1">
      <c r="A17" s="42">
        <v>11010700</v>
      </c>
      <c r="B17" s="150" t="s">
        <v>54</v>
      </c>
      <c r="C17" s="63"/>
      <c r="D17" s="67">
        <v>250000</v>
      </c>
      <c r="E17" s="64">
        <v>218000</v>
      </c>
      <c r="F17" s="45">
        <v>152314.4</v>
      </c>
      <c r="G17" s="65"/>
      <c r="H17" s="65">
        <f t="shared" si="0"/>
        <v>0.609</v>
      </c>
      <c r="I17" s="65">
        <f t="shared" si="1"/>
        <v>0.6990000000000001</v>
      </c>
    </row>
    <row r="18" spans="1:9" ht="119.25" customHeight="1">
      <c r="A18" s="42">
        <v>11010800</v>
      </c>
      <c r="B18" s="150" t="s">
        <v>122</v>
      </c>
      <c r="C18" s="63"/>
      <c r="D18" s="67">
        <v>22067700</v>
      </c>
      <c r="E18" s="64">
        <v>15876900</v>
      </c>
      <c r="F18" s="45">
        <v>15286138.54</v>
      </c>
      <c r="G18" s="65"/>
      <c r="H18" s="65">
        <f t="shared" si="0"/>
        <v>0.693</v>
      </c>
      <c r="I18" s="65">
        <f t="shared" si="1"/>
        <v>0.963</v>
      </c>
    </row>
    <row r="19" spans="1:9" ht="45" customHeight="1">
      <c r="A19" s="42">
        <v>11011100</v>
      </c>
      <c r="B19" s="150" t="s">
        <v>55</v>
      </c>
      <c r="C19" s="63"/>
      <c r="D19" s="67">
        <v>825000</v>
      </c>
      <c r="E19" s="64">
        <v>570000</v>
      </c>
      <c r="F19" s="45">
        <v>954880.16</v>
      </c>
      <c r="G19" s="65"/>
      <c r="H19" s="65">
        <f t="shared" si="0"/>
        <v>1.157</v>
      </c>
      <c r="I19" s="65">
        <f t="shared" si="1"/>
        <v>1.675</v>
      </c>
    </row>
    <row r="20" spans="1:9" ht="72.75" customHeight="1">
      <c r="A20" s="42">
        <v>11011200</v>
      </c>
      <c r="B20" s="150" t="s">
        <v>59</v>
      </c>
      <c r="C20" s="63"/>
      <c r="D20" s="67">
        <v>225000</v>
      </c>
      <c r="E20" s="64">
        <v>159500</v>
      </c>
      <c r="F20" s="45">
        <v>154579.79</v>
      </c>
      <c r="G20" s="65"/>
      <c r="H20" s="65">
        <f t="shared" si="0"/>
        <v>0.687</v>
      </c>
      <c r="I20" s="65">
        <f t="shared" si="1"/>
        <v>0.9690000000000001</v>
      </c>
    </row>
    <row r="21" spans="1:9" ht="70.5" customHeight="1">
      <c r="A21" s="42">
        <v>11011300</v>
      </c>
      <c r="B21" s="150" t="s">
        <v>60</v>
      </c>
      <c r="C21" s="63"/>
      <c r="D21" s="67">
        <v>37500</v>
      </c>
      <c r="E21" s="64">
        <v>26900</v>
      </c>
      <c r="F21" s="45">
        <v>225150.56</v>
      </c>
      <c r="G21" s="65"/>
      <c r="H21" s="65">
        <f t="shared" si="0"/>
        <v>6.004</v>
      </c>
      <c r="I21" s="65">
        <f t="shared" si="1"/>
        <v>8.37</v>
      </c>
    </row>
    <row r="22" spans="1:9" ht="89.25" customHeight="1">
      <c r="A22" s="42">
        <v>11011400</v>
      </c>
      <c r="B22" s="150" t="s">
        <v>61</v>
      </c>
      <c r="C22" s="63"/>
      <c r="D22" s="67">
        <v>600000</v>
      </c>
      <c r="E22" s="64">
        <v>586300</v>
      </c>
      <c r="F22" s="45">
        <v>880409.55</v>
      </c>
      <c r="G22" s="65"/>
      <c r="H22" s="65">
        <f t="shared" si="0"/>
        <v>1.4669999999999999</v>
      </c>
      <c r="I22" s="65">
        <f t="shared" si="1"/>
        <v>1.5019999999999998</v>
      </c>
    </row>
    <row r="23" spans="1:9" ht="27.75" customHeight="1">
      <c r="A23" s="68">
        <v>11020000</v>
      </c>
      <c r="B23" s="74" t="s">
        <v>17</v>
      </c>
      <c r="C23" s="63">
        <f>C24</f>
        <v>442000</v>
      </c>
      <c r="D23" s="64">
        <f>SUM(D24)</f>
        <v>3439500</v>
      </c>
      <c r="E23" s="64">
        <f>SUM(E24)</f>
        <v>2580500</v>
      </c>
      <c r="F23" s="64">
        <f>SUM(F24)</f>
        <v>1953893.06</v>
      </c>
      <c r="G23" s="65"/>
      <c r="H23" s="65">
        <f t="shared" si="0"/>
        <v>0.568</v>
      </c>
      <c r="I23" s="65">
        <f t="shared" si="1"/>
        <v>0.757</v>
      </c>
    </row>
    <row r="24" spans="1:10" s="21" customFormat="1" ht="48" customHeight="1">
      <c r="A24" s="42">
        <v>11020200</v>
      </c>
      <c r="B24" s="150" t="s">
        <v>19</v>
      </c>
      <c r="C24" s="69">
        <v>442000</v>
      </c>
      <c r="D24" s="70">
        <v>3439500</v>
      </c>
      <c r="E24" s="64">
        <v>2580500</v>
      </c>
      <c r="F24" s="64">
        <v>1953893.06</v>
      </c>
      <c r="G24" s="71"/>
      <c r="H24" s="65">
        <f t="shared" si="0"/>
        <v>0.568</v>
      </c>
      <c r="I24" s="65">
        <f t="shared" si="1"/>
        <v>0.757</v>
      </c>
      <c r="J24" s="20"/>
    </row>
    <row r="25" spans="1:9" ht="56.25" customHeight="1">
      <c r="A25" s="57">
        <v>13000000</v>
      </c>
      <c r="B25" s="72" t="s">
        <v>24</v>
      </c>
      <c r="C25" s="59">
        <f>C28+C26</f>
        <v>10974000</v>
      </c>
      <c r="D25" s="60">
        <f>D26+D28</f>
        <v>30834900</v>
      </c>
      <c r="E25" s="60">
        <f>E26+E28</f>
        <v>21646350</v>
      </c>
      <c r="F25" s="60">
        <f>F26+F28</f>
        <v>21256028.56</v>
      </c>
      <c r="G25" s="61">
        <f>F25/C25</f>
        <v>1.9369444650993255</v>
      </c>
      <c r="H25" s="61">
        <f t="shared" si="0"/>
        <v>0.6890000000000001</v>
      </c>
      <c r="I25" s="61">
        <f t="shared" si="1"/>
        <v>0.982</v>
      </c>
    </row>
    <row r="26" spans="1:9" ht="32.25" customHeight="1">
      <c r="A26" s="62">
        <v>13030000</v>
      </c>
      <c r="B26" s="74" t="s">
        <v>27</v>
      </c>
      <c r="C26" s="63">
        <v>12900</v>
      </c>
      <c r="D26" s="67">
        <v>100</v>
      </c>
      <c r="E26" s="64">
        <v>50</v>
      </c>
      <c r="F26" s="64">
        <f>SUM(F27:F27)</f>
        <v>77.31</v>
      </c>
      <c r="G26" s="65">
        <f>F26/C26</f>
        <v>0.0059930232558139535</v>
      </c>
      <c r="H26" s="65">
        <f t="shared" si="0"/>
        <v>0.773</v>
      </c>
      <c r="I26" s="65">
        <f t="shared" si="1"/>
        <v>1.546</v>
      </c>
    </row>
    <row r="27" spans="1:9" ht="48" customHeight="1">
      <c r="A27" s="42">
        <v>13030600</v>
      </c>
      <c r="B27" s="150" t="s">
        <v>118</v>
      </c>
      <c r="C27" s="63"/>
      <c r="D27" s="67">
        <v>100</v>
      </c>
      <c r="E27" s="64">
        <v>50</v>
      </c>
      <c r="F27" s="64">
        <v>77.31</v>
      </c>
      <c r="G27" s="65"/>
      <c r="H27" s="65">
        <f t="shared" si="0"/>
        <v>0.773</v>
      </c>
      <c r="I27" s="65">
        <f t="shared" si="1"/>
        <v>1.546</v>
      </c>
    </row>
    <row r="28" spans="1:9" ht="30" customHeight="1">
      <c r="A28" s="42">
        <v>13050000</v>
      </c>
      <c r="B28" s="75" t="s">
        <v>5</v>
      </c>
      <c r="C28" s="76">
        <v>10961100</v>
      </c>
      <c r="D28" s="45">
        <f>SUM(D29:D32)</f>
        <v>30834800</v>
      </c>
      <c r="E28" s="45">
        <f>SUM(E29:E32)</f>
        <v>21646300</v>
      </c>
      <c r="F28" s="45">
        <f>SUM(F29:F32)</f>
        <v>21255951.25</v>
      </c>
      <c r="G28" s="65">
        <f>F28/C28</f>
        <v>1.9392169809599402</v>
      </c>
      <c r="H28" s="49">
        <f t="shared" si="0"/>
        <v>0.6890000000000001</v>
      </c>
      <c r="I28" s="49">
        <f t="shared" si="1"/>
        <v>0.982</v>
      </c>
    </row>
    <row r="29" spans="1:9" ht="26.25" customHeight="1">
      <c r="A29" s="42">
        <v>13050100</v>
      </c>
      <c r="B29" s="66" t="s">
        <v>85</v>
      </c>
      <c r="C29" s="76"/>
      <c r="D29" s="77">
        <v>6326400</v>
      </c>
      <c r="E29" s="45">
        <v>4381300</v>
      </c>
      <c r="F29" s="45">
        <v>4364956.45</v>
      </c>
      <c r="G29" s="65"/>
      <c r="H29" s="49">
        <f t="shared" si="0"/>
        <v>0.69</v>
      </c>
      <c r="I29" s="49">
        <f t="shared" si="1"/>
        <v>0.996</v>
      </c>
    </row>
    <row r="30" spans="1:9" ht="26.25" customHeight="1">
      <c r="A30" s="42">
        <v>13050200</v>
      </c>
      <c r="B30" s="66" t="s">
        <v>86</v>
      </c>
      <c r="C30" s="76"/>
      <c r="D30" s="77">
        <v>20141000</v>
      </c>
      <c r="E30" s="45">
        <v>14045800</v>
      </c>
      <c r="F30" s="45">
        <v>13757819.12</v>
      </c>
      <c r="G30" s="65"/>
      <c r="H30" s="49">
        <f t="shared" si="0"/>
        <v>0.6829999999999999</v>
      </c>
      <c r="I30" s="49">
        <f t="shared" si="1"/>
        <v>0.9790000000000001</v>
      </c>
    </row>
    <row r="31" spans="1:9" ht="26.25" customHeight="1">
      <c r="A31" s="42">
        <v>13050300</v>
      </c>
      <c r="B31" s="66" t="s">
        <v>87</v>
      </c>
      <c r="C31" s="76"/>
      <c r="D31" s="77">
        <v>490300</v>
      </c>
      <c r="E31" s="45">
        <v>424700</v>
      </c>
      <c r="F31" s="45">
        <v>345899.75</v>
      </c>
      <c r="G31" s="65"/>
      <c r="H31" s="49">
        <f t="shared" si="0"/>
        <v>0.705</v>
      </c>
      <c r="I31" s="49">
        <f t="shared" si="1"/>
        <v>0.8140000000000001</v>
      </c>
    </row>
    <row r="32" spans="1:9" ht="26.25" customHeight="1">
      <c r="A32" s="42">
        <v>13050500</v>
      </c>
      <c r="B32" s="66" t="s">
        <v>88</v>
      </c>
      <c r="C32" s="76"/>
      <c r="D32" s="77">
        <v>3877100</v>
      </c>
      <c r="E32" s="45">
        <v>2794500</v>
      </c>
      <c r="F32" s="45">
        <v>2787275.93</v>
      </c>
      <c r="G32" s="65"/>
      <c r="H32" s="49">
        <f t="shared" si="0"/>
        <v>0.7190000000000001</v>
      </c>
      <c r="I32" s="49">
        <f t="shared" si="1"/>
        <v>0.997</v>
      </c>
    </row>
    <row r="33" spans="1:9" ht="34.5" customHeight="1">
      <c r="A33" s="57">
        <v>14000000</v>
      </c>
      <c r="B33" s="78" t="s">
        <v>6</v>
      </c>
      <c r="C33" s="59">
        <f>C34+C38</f>
        <v>0</v>
      </c>
      <c r="D33" s="60">
        <f>D34+D38</f>
        <v>2058000</v>
      </c>
      <c r="E33" s="60">
        <f>E34+E38</f>
        <v>1512700</v>
      </c>
      <c r="F33" s="60">
        <f>F34+F38</f>
        <v>1543813.81</v>
      </c>
      <c r="G33" s="61" t="e">
        <f>F33/C33</f>
        <v>#DIV/0!</v>
      </c>
      <c r="H33" s="61">
        <f t="shared" si="0"/>
        <v>0.75</v>
      </c>
      <c r="I33" s="61">
        <f t="shared" si="1"/>
        <v>1.021</v>
      </c>
    </row>
    <row r="34" spans="1:9" ht="57.75" customHeight="1">
      <c r="A34" s="42">
        <v>14060000</v>
      </c>
      <c r="B34" s="113" t="s">
        <v>62</v>
      </c>
      <c r="C34" s="59"/>
      <c r="D34" s="45">
        <f>SUM(D35:D37)</f>
        <v>187500</v>
      </c>
      <c r="E34" s="45">
        <f>SUM(E35:E37)</f>
        <v>144700</v>
      </c>
      <c r="F34" s="45">
        <f>SUM(F35:F37)</f>
        <v>161824.88</v>
      </c>
      <c r="G34" s="61"/>
      <c r="H34" s="49">
        <f t="shared" si="0"/>
        <v>0.863</v>
      </c>
      <c r="I34" s="49">
        <f t="shared" si="1"/>
        <v>1.1179999999999999</v>
      </c>
    </row>
    <row r="35" spans="1:9" ht="26.25" customHeight="1">
      <c r="A35" s="42">
        <v>14060100</v>
      </c>
      <c r="B35" s="46" t="s">
        <v>7</v>
      </c>
      <c r="C35" s="59"/>
      <c r="D35" s="79">
        <v>47100</v>
      </c>
      <c r="E35" s="45">
        <v>34200</v>
      </c>
      <c r="F35" s="45">
        <v>37689.9</v>
      </c>
      <c r="G35" s="61"/>
      <c r="H35" s="49">
        <f t="shared" si="0"/>
        <v>0.8</v>
      </c>
      <c r="I35" s="49">
        <f t="shared" si="1"/>
        <v>1.102</v>
      </c>
    </row>
    <row r="36" spans="1:9" ht="25.5" customHeight="1">
      <c r="A36" s="42">
        <v>14060300</v>
      </c>
      <c r="B36" s="46" t="s">
        <v>18</v>
      </c>
      <c r="C36" s="59"/>
      <c r="D36" s="79">
        <v>140400</v>
      </c>
      <c r="E36" s="45">
        <v>110500</v>
      </c>
      <c r="F36" s="45">
        <v>124134.98</v>
      </c>
      <c r="G36" s="61"/>
      <c r="H36" s="49">
        <f t="shared" si="0"/>
        <v>0.884</v>
      </c>
      <c r="I36" s="49">
        <f t="shared" si="1"/>
        <v>1.123</v>
      </c>
    </row>
    <row r="37" spans="1:9" ht="58.5" customHeight="1" hidden="1">
      <c r="A37" s="42">
        <v>14060900</v>
      </c>
      <c r="B37" s="46" t="s">
        <v>107</v>
      </c>
      <c r="C37" s="59"/>
      <c r="D37" s="59"/>
      <c r="E37" s="45"/>
      <c r="F37" s="45"/>
      <c r="G37" s="61"/>
      <c r="H37" s="49">
        <f t="shared" si="0"/>
      </c>
      <c r="I37" s="49">
        <f t="shared" si="1"/>
      </c>
    </row>
    <row r="38" spans="1:9" ht="57.75" customHeight="1">
      <c r="A38" s="42">
        <v>14070000</v>
      </c>
      <c r="B38" s="43" t="s">
        <v>114</v>
      </c>
      <c r="C38" s="59"/>
      <c r="D38" s="45">
        <f>SUM(D39:D51)</f>
        <v>1870500</v>
      </c>
      <c r="E38" s="45">
        <f>SUM(E39:E51)</f>
        <v>1368000</v>
      </c>
      <c r="F38" s="45">
        <f>SUM(F39:F51)</f>
        <v>1381988.9300000002</v>
      </c>
      <c r="G38" s="61"/>
      <c r="H38" s="49">
        <f t="shared" si="0"/>
        <v>0.7390000000000001</v>
      </c>
      <c r="I38" s="49">
        <f t="shared" si="1"/>
        <v>1.01</v>
      </c>
    </row>
    <row r="39" spans="1:9" ht="68.25" customHeight="1">
      <c r="A39" s="42">
        <v>14070100</v>
      </c>
      <c r="B39" s="150" t="s">
        <v>63</v>
      </c>
      <c r="C39" s="59"/>
      <c r="D39" s="79">
        <v>105500</v>
      </c>
      <c r="E39" s="45">
        <v>78800</v>
      </c>
      <c r="F39" s="45">
        <v>106615.36</v>
      </c>
      <c r="G39" s="61"/>
      <c r="H39" s="49">
        <f t="shared" si="0"/>
        <v>1.011</v>
      </c>
      <c r="I39" s="49">
        <f t="shared" si="1"/>
        <v>1.3530000000000002</v>
      </c>
    </row>
    <row r="40" spans="1:9" ht="71.25" customHeight="1">
      <c r="A40" s="42">
        <v>14070200</v>
      </c>
      <c r="B40" s="150" t="s">
        <v>64</v>
      </c>
      <c r="C40" s="59"/>
      <c r="D40" s="79">
        <v>1060600</v>
      </c>
      <c r="E40" s="45">
        <v>766100</v>
      </c>
      <c r="F40" s="45">
        <v>690971.28</v>
      </c>
      <c r="G40" s="61"/>
      <c r="H40" s="49">
        <f t="shared" si="0"/>
        <v>0.6509999999999999</v>
      </c>
      <c r="I40" s="49">
        <f t="shared" si="1"/>
        <v>0.902</v>
      </c>
    </row>
    <row r="41" spans="1:9" ht="73.5" customHeight="1">
      <c r="A41" s="42">
        <v>14070300</v>
      </c>
      <c r="B41" s="150" t="s">
        <v>65</v>
      </c>
      <c r="C41" s="59"/>
      <c r="D41" s="79">
        <v>46100</v>
      </c>
      <c r="E41" s="45">
        <v>34500</v>
      </c>
      <c r="F41" s="45">
        <v>24897.06</v>
      </c>
      <c r="G41" s="61"/>
      <c r="H41" s="49">
        <f t="shared" si="0"/>
        <v>0.54</v>
      </c>
      <c r="I41" s="49">
        <f t="shared" si="1"/>
        <v>0.722</v>
      </c>
    </row>
    <row r="42" spans="1:9" ht="46.5" customHeight="1">
      <c r="A42" s="42">
        <v>14070500</v>
      </c>
      <c r="B42" s="150" t="s">
        <v>66</v>
      </c>
      <c r="C42" s="59"/>
      <c r="D42" s="79">
        <v>12500</v>
      </c>
      <c r="E42" s="45">
        <v>9200</v>
      </c>
      <c r="F42" s="45">
        <v>9880</v>
      </c>
      <c r="G42" s="61"/>
      <c r="H42" s="49">
        <f t="shared" si="0"/>
        <v>0.79</v>
      </c>
      <c r="I42" s="49">
        <f t="shared" si="1"/>
        <v>1.074</v>
      </c>
    </row>
    <row r="43" spans="1:9" ht="70.5" customHeight="1">
      <c r="A43" s="42">
        <v>14070600</v>
      </c>
      <c r="B43" s="150" t="s">
        <v>67</v>
      </c>
      <c r="C43" s="59"/>
      <c r="D43" s="79">
        <v>46000</v>
      </c>
      <c r="E43" s="45">
        <v>34300</v>
      </c>
      <c r="F43" s="45">
        <v>35282.78</v>
      </c>
      <c r="G43" s="61"/>
      <c r="H43" s="49">
        <f t="shared" si="0"/>
        <v>0.767</v>
      </c>
      <c r="I43" s="49">
        <f t="shared" si="1"/>
        <v>1.0290000000000001</v>
      </c>
    </row>
    <row r="44" spans="1:9" ht="48" customHeight="1">
      <c r="A44" s="42">
        <v>14070700</v>
      </c>
      <c r="B44" s="150" t="s">
        <v>68</v>
      </c>
      <c r="C44" s="59"/>
      <c r="D44" s="79">
        <v>312000</v>
      </c>
      <c r="E44" s="45">
        <v>234000</v>
      </c>
      <c r="F44" s="45">
        <v>216947.41</v>
      </c>
      <c r="G44" s="61"/>
      <c r="H44" s="49">
        <f t="shared" si="0"/>
        <v>0.695</v>
      </c>
      <c r="I44" s="49">
        <f t="shared" si="1"/>
        <v>0.927</v>
      </c>
    </row>
    <row r="45" spans="1:9" ht="68.25" customHeight="1">
      <c r="A45" s="42">
        <v>14070800</v>
      </c>
      <c r="B45" s="150" t="s">
        <v>69</v>
      </c>
      <c r="C45" s="59"/>
      <c r="D45" s="79">
        <v>136200</v>
      </c>
      <c r="E45" s="45">
        <v>101900</v>
      </c>
      <c r="F45" s="45">
        <v>98616.54</v>
      </c>
      <c r="G45" s="61"/>
      <c r="H45" s="49">
        <f t="shared" si="0"/>
        <v>0.7240000000000001</v>
      </c>
      <c r="I45" s="49">
        <f t="shared" si="1"/>
        <v>0.968</v>
      </c>
    </row>
    <row r="46" spans="1:9" ht="45" customHeight="1">
      <c r="A46" s="42">
        <v>14070900</v>
      </c>
      <c r="B46" s="150" t="s">
        <v>70</v>
      </c>
      <c r="C46" s="59"/>
      <c r="D46" s="79">
        <v>2300</v>
      </c>
      <c r="E46" s="45">
        <v>1500</v>
      </c>
      <c r="F46" s="45">
        <v>650</v>
      </c>
      <c r="G46" s="61"/>
      <c r="H46" s="49">
        <f t="shared" si="0"/>
        <v>0.28300000000000003</v>
      </c>
      <c r="I46" s="49">
        <f t="shared" si="1"/>
        <v>0.433</v>
      </c>
    </row>
    <row r="47" spans="1:9" ht="49.5" customHeight="1">
      <c r="A47" s="42">
        <v>14071000</v>
      </c>
      <c r="B47" s="150" t="s">
        <v>71</v>
      </c>
      <c r="C47" s="59"/>
      <c r="D47" s="79">
        <v>2000</v>
      </c>
      <c r="E47" s="45">
        <v>1200</v>
      </c>
      <c r="F47" s="45">
        <v>330</v>
      </c>
      <c r="G47" s="61"/>
      <c r="H47" s="49">
        <f t="shared" si="0"/>
        <v>0.165</v>
      </c>
      <c r="I47" s="49">
        <f t="shared" si="1"/>
        <v>0.275</v>
      </c>
    </row>
    <row r="48" spans="1:9" ht="67.5" customHeight="1">
      <c r="A48" s="42">
        <v>14071300</v>
      </c>
      <c r="B48" s="150" t="s">
        <v>72</v>
      </c>
      <c r="C48" s="59"/>
      <c r="D48" s="79">
        <v>1900</v>
      </c>
      <c r="E48" s="45">
        <v>1400</v>
      </c>
      <c r="F48" s="45">
        <v>621.27</v>
      </c>
      <c r="G48" s="61"/>
      <c r="H48" s="49">
        <f t="shared" si="0"/>
        <v>0.327</v>
      </c>
      <c r="I48" s="49">
        <f t="shared" si="1"/>
        <v>0.444</v>
      </c>
    </row>
    <row r="49" spans="1:9" ht="67.5" customHeight="1">
      <c r="A49" s="42">
        <v>14071400</v>
      </c>
      <c r="B49" s="150" t="s">
        <v>73</v>
      </c>
      <c r="C49" s="59"/>
      <c r="D49" s="79">
        <v>69800</v>
      </c>
      <c r="E49" s="45">
        <v>52200</v>
      </c>
      <c r="F49" s="45">
        <v>54379.95</v>
      </c>
      <c r="G49" s="61"/>
      <c r="H49" s="49">
        <f t="shared" si="0"/>
        <v>0.779</v>
      </c>
      <c r="I49" s="49">
        <f t="shared" si="1"/>
        <v>1.042</v>
      </c>
    </row>
    <row r="50" spans="1:9" ht="69" customHeight="1">
      <c r="A50" s="42">
        <v>14071700</v>
      </c>
      <c r="B50" s="150" t="s">
        <v>74</v>
      </c>
      <c r="C50" s="59"/>
      <c r="D50" s="79"/>
      <c r="E50" s="45"/>
      <c r="F50" s="45">
        <v>134343.74</v>
      </c>
      <c r="G50" s="61"/>
      <c r="H50" s="49">
        <f t="shared" si="0"/>
      </c>
      <c r="I50" s="49">
        <f t="shared" si="1"/>
      </c>
    </row>
    <row r="51" spans="1:9" ht="66.75" customHeight="1">
      <c r="A51" s="42">
        <v>14071800</v>
      </c>
      <c r="B51" s="150" t="s">
        <v>75</v>
      </c>
      <c r="C51" s="59"/>
      <c r="D51" s="79">
        <v>75600</v>
      </c>
      <c r="E51" s="45">
        <v>52900</v>
      </c>
      <c r="F51" s="45">
        <v>8453.54</v>
      </c>
      <c r="G51" s="61"/>
      <c r="H51" s="49">
        <f t="shared" si="0"/>
        <v>0.11199999999999999</v>
      </c>
      <c r="I51" s="49">
        <f t="shared" si="1"/>
        <v>0.16</v>
      </c>
    </row>
    <row r="52" spans="1:9" ht="30" customHeight="1">
      <c r="A52" s="57">
        <v>16000000</v>
      </c>
      <c r="B52" s="80" t="s">
        <v>8</v>
      </c>
      <c r="C52" s="59">
        <f>SUM(C53:C63)</f>
        <v>22338600</v>
      </c>
      <c r="D52" s="60">
        <f>D53+D63</f>
        <v>25066700</v>
      </c>
      <c r="E52" s="60">
        <f>E53+E63</f>
        <v>18199400</v>
      </c>
      <c r="F52" s="60">
        <f>F53+F63</f>
        <v>18345607.18</v>
      </c>
      <c r="G52" s="61">
        <f>F52/C52</f>
        <v>0.8212514293644185</v>
      </c>
      <c r="H52" s="61">
        <f t="shared" si="0"/>
        <v>0.732</v>
      </c>
      <c r="I52" s="61">
        <f t="shared" si="1"/>
        <v>1.008</v>
      </c>
    </row>
    <row r="53" spans="1:9" ht="33" customHeight="1">
      <c r="A53" s="42">
        <v>16010000</v>
      </c>
      <c r="B53" s="75" t="s">
        <v>9</v>
      </c>
      <c r="C53" s="44">
        <v>4821500</v>
      </c>
      <c r="D53" s="45">
        <f>SUM(D54:D62)</f>
        <v>6987700</v>
      </c>
      <c r="E53" s="45">
        <f>SUM(E54:E62)</f>
        <v>5263400</v>
      </c>
      <c r="F53" s="45">
        <f>SUM(F54:F62)</f>
        <v>5165379.140000001</v>
      </c>
      <c r="G53" s="65">
        <f>F53/C53</f>
        <v>1.0713220242663073</v>
      </c>
      <c r="H53" s="49">
        <f t="shared" si="0"/>
        <v>0.7390000000000001</v>
      </c>
      <c r="I53" s="49">
        <f t="shared" si="1"/>
        <v>0.981</v>
      </c>
    </row>
    <row r="54" spans="1:9" ht="23.25" customHeight="1">
      <c r="A54" s="42">
        <v>16010100</v>
      </c>
      <c r="B54" s="66" t="s">
        <v>76</v>
      </c>
      <c r="C54" s="69"/>
      <c r="D54" s="70">
        <v>117700</v>
      </c>
      <c r="E54" s="45">
        <v>90300</v>
      </c>
      <c r="F54" s="45">
        <v>96861.47</v>
      </c>
      <c r="G54" s="71"/>
      <c r="H54" s="49">
        <f t="shared" si="0"/>
        <v>0.823</v>
      </c>
      <c r="I54" s="49">
        <f t="shared" si="1"/>
        <v>1.073</v>
      </c>
    </row>
    <row r="55" spans="1:9" ht="23.25" customHeight="1">
      <c r="A55" s="42">
        <v>16010200</v>
      </c>
      <c r="B55" s="66" t="s">
        <v>77</v>
      </c>
      <c r="C55" s="69"/>
      <c r="D55" s="70">
        <v>1132200</v>
      </c>
      <c r="E55" s="45">
        <v>853300</v>
      </c>
      <c r="F55" s="45">
        <v>833877.57</v>
      </c>
      <c r="G55" s="71"/>
      <c r="H55" s="49">
        <f t="shared" si="0"/>
        <v>0.737</v>
      </c>
      <c r="I55" s="49">
        <f t="shared" si="1"/>
        <v>0.977</v>
      </c>
    </row>
    <row r="56" spans="1:9" ht="23.25" customHeight="1">
      <c r="A56" s="42">
        <v>16010400</v>
      </c>
      <c r="B56" s="66" t="s">
        <v>78</v>
      </c>
      <c r="C56" s="69"/>
      <c r="D56" s="70">
        <v>58800</v>
      </c>
      <c r="E56" s="45">
        <v>43100</v>
      </c>
      <c r="F56" s="45">
        <v>43250.87</v>
      </c>
      <c r="G56" s="71"/>
      <c r="H56" s="49">
        <f t="shared" si="0"/>
        <v>0.736</v>
      </c>
      <c r="I56" s="49">
        <f t="shared" si="1"/>
        <v>1.004</v>
      </c>
    </row>
    <row r="57" spans="1:9" ht="23.25" customHeight="1">
      <c r="A57" s="42">
        <v>16010500</v>
      </c>
      <c r="B57" s="66" t="s">
        <v>79</v>
      </c>
      <c r="C57" s="69"/>
      <c r="D57" s="70">
        <v>4777700</v>
      </c>
      <c r="E57" s="45">
        <v>3574300</v>
      </c>
      <c r="F57" s="45">
        <v>3221920.76</v>
      </c>
      <c r="G57" s="71"/>
      <c r="H57" s="49">
        <f t="shared" si="0"/>
        <v>0.674</v>
      </c>
      <c r="I57" s="49">
        <f t="shared" si="1"/>
        <v>0.9009999999999999</v>
      </c>
    </row>
    <row r="58" spans="1:9" ht="24.75" customHeight="1">
      <c r="A58" s="42">
        <v>16010600</v>
      </c>
      <c r="B58" s="66" t="s">
        <v>80</v>
      </c>
      <c r="C58" s="69"/>
      <c r="D58" s="70">
        <v>500</v>
      </c>
      <c r="E58" s="45">
        <v>400</v>
      </c>
      <c r="F58" s="45">
        <v>484.4</v>
      </c>
      <c r="G58" s="71"/>
      <c r="H58" s="49">
        <f t="shared" si="0"/>
        <v>0.9690000000000001</v>
      </c>
      <c r="I58" s="49">
        <f t="shared" si="1"/>
        <v>1.2109999999999999</v>
      </c>
    </row>
    <row r="59" spans="1:9" ht="24.75" customHeight="1">
      <c r="A59" s="42">
        <v>16011100</v>
      </c>
      <c r="B59" s="66" t="s">
        <v>81</v>
      </c>
      <c r="C59" s="69"/>
      <c r="D59" s="70">
        <v>896200</v>
      </c>
      <c r="E59" s="45">
        <v>698700</v>
      </c>
      <c r="F59" s="45">
        <v>967243.31</v>
      </c>
      <c r="G59" s="71"/>
      <c r="H59" s="49">
        <f t="shared" si="0"/>
        <v>1.079</v>
      </c>
      <c r="I59" s="49">
        <f t="shared" si="1"/>
        <v>1.3840000000000001</v>
      </c>
    </row>
    <row r="60" spans="1:9" ht="23.25" customHeight="1" hidden="1">
      <c r="A60" s="42">
        <v>16011200</v>
      </c>
      <c r="B60" s="66" t="s">
        <v>82</v>
      </c>
      <c r="C60" s="69"/>
      <c r="D60" s="70"/>
      <c r="E60" s="45">
        <v>0</v>
      </c>
      <c r="F60" s="45">
        <v>0</v>
      </c>
      <c r="G60" s="71"/>
      <c r="H60" s="49">
        <f t="shared" si="0"/>
      </c>
      <c r="I60" s="49">
        <f t="shared" si="1"/>
      </c>
    </row>
    <row r="61" spans="1:9" ht="24.75" customHeight="1">
      <c r="A61" s="42">
        <v>16011500</v>
      </c>
      <c r="B61" s="66" t="s">
        <v>83</v>
      </c>
      <c r="C61" s="69"/>
      <c r="D61" s="70">
        <v>1900</v>
      </c>
      <c r="E61" s="45">
        <v>1300</v>
      </c>
      <c r="F61" s="45">
        <v>-357.9</v>
      </c>
      <c r="G61" s="71"/>
      <c r="H61" s="49">
        <f t="shared" si="0"/>
        <v>-0.188</v>
      </c>
      <c r="I61" s="49">
        <f t="shared" si="1"/>
        <v>-0.275</v>
      </c>
    </row>
    <row r="62" spans="1:9" ht="24.75" customHeight="1">
      <c r="A62" s="42">
        <v>16011600</v>
      </c>
      <c r="B62" s="66" t="s">
        <v>84</v>
      </c>
      <c r="C62" s="69"/>
      <c r="D62" s="70">
        <v>2700</v>
      </c>
      <c r="E62" s="45">
        <v>2000</v>
      </c>
      <c r="F62" s="45">
        <v>2098.66</v>
      </c>
      <c r="G62" s="71"/>
      <c r="H62" s="49">
        <f t="shared" si="0"/>
        <v>0.777</v>
      </c>
      <c r="I62" s="49">
        <f t="shared" si="1"/>
        <v>1.0490000000000002</v>
      </c>
    </row>
    <row r="63" spans="1:9" ht="57.75" customHeight="1">
      <c r="A63" s="42">
        <v>16050000</v>
      </c>
      <c r="B63" s="43" t="s">
        <v>115</v>
      </c>
      <c r="C63" s="44">
        <v>17517100</v>
      </c>
      <c r="D63" s="81">
        <f>SUM(D64:D65)</f>
        <v>18079000</v>
      </c>
      <c r="E63" s="45">
        <f>SUM(E64:E65)</f>
        <v>12936000</v>
      </c>
      <c r="F63" s="45">
        <f>SUM(F64:F65)</f>
        <v>13180228.040000001</v>
      </c>
      <c r="G63" s="45">
        <f>SUM(G64:G65)</f>
        <v>0</v>
      </c>
      <c r="H63" s="49">
        <f t="shared" si="0"/>
        <v>0.7290000000000001</v>
      </c>
      <c r="I63" s="49">
        <f t="shared" si="1"/>
        <v>1.0190000000000001</v>
      </c>
    </row>
    <row r="64" spans="1:9" ht="48" customHeight="1">
      <c r="A64" s="42">
        <v>16050100</v>
      </c>
      <c r="B64" s="150" t="s">
        <v>89</v>
      </c>
      <c r="C64" s="44"/>
      <c r="D64" s="70">
        <v>6622300</v>
      </c>
      <c r="E64" s="45">
        <v>4735600</v>
      </c>
      <c r="F64" s="45">
        <v>4658151.82</v>
      </c>
      <c r="G64" s="65"/>
      <c r="H64" s="49">
        <f t="shared" si="0"/>
        <v>0.703</v>
      </c>
      <c r="I64" s="49">
        <f t="shared" si="1"/>
        <v>0.9840000000000001</v>
      </c>
    </row>
    <row r="65" spans="1:9" ht="48.75" customHeight="1">
      <c r="A65" s="42">
        <v>16050200</v>
      </c>
      <c r="B65" s="150" t="s">
        <v>90</v>
      </c>
      <c r="C65" s="44"/>
      <c r="D65" s="70">
        <v>11456700</v>
      </c>
      <c r="E65" s="45">
        <v>8200400</v>
      </c>
      <c r="F65" s="45">
        <v>8522076.22</v>
      </c>
      <c r="G65" s="65"/>
      <c r="H65" s="49">
        <f t="shared" si="0"/>
        <v>0.7440000000000001</v>
      </c>
      <c r="I65" s="49">
        <f t="shared" si="1"/>
        <v>1.0390000000000001</v>
      </c>
    </row>
    <row r="66" spans="1:9" ht="27">
      <c r="A66" s="52">
        <v>20000000</v>
      </c>
      <c r="B66" s="53" t="s">
        <v>10</v>
      </c>
      <c r="C66" s="54">
        <f>C74+C81+C67</f>
        <v>5348200</v>
      </c>
      <c r="D66" s="82">
        <f>D67+D74+D81</f>
        <v>19042600</v>
      </c>
      <c r="E66" s="82">
        <f>E67+E74+E81</f>
        <v>14548600</v>
      </c>
      <c r="F66" s="82">
        <f>F67+F74+F81</f>
        <v>16096387.680000002</v>
      </c>
      <c r="G66" s="83">
        <f>G74+G81+G67</f>
        <v>5.006750488154045</v>
      </c>
      <c r="H66" s="84">
        <f t="shared" si="0"/>
        <v>0.845</v>
      </c>
      <c r="I66" s="84">
        <f t="shared" si="1"/>
        <v>1.1059999999999999</v>
      </c>
    </row>
    <row r="67" spans="1:10" s="21" customFormat="1" ht="53.25" customHeight="1">
      <c r="A67" s="57">
        <v>21000000</v>
      </c>
      <c r="B67" s="72" t="s">
        <v>26</v>
      </c>
      <c r="C67" s="85"/>
      <c r="D67" s="60">
        <f>D69+D68</f>
        <v>3062100</v>
      </c>
      <c r="E67" s="60">
        <f>E69+E68</f>
        <v>2437100</v>
      </c>
      <c r="F67" s="60">
        <f>F68+F69</f>
        <v>3742201.96</v>
      </c>
      <c r="G67" s="86">
        <f>G69</f>
        <v>0</v>
      </c>
      <c r="H67" s="61">
        <f t="shared" si="0"/>
        <v>1.222</v>
      </c>
      <c r="I67" s="61">
        <f t="shared" si="1"/>
        <v>1.536</v>
      </c>
      <c r="J67" s="20"/>
    </row>
    <row r="68" spans="1:9" ht="75.75" customHeight="1">
      <c r="A68" s="87">
        <v>21050000</v>
      </c>
      <c r="B68" s="113" t="s">
        <v>147</v>
      </c>
      <c r="C68" s="85"/>
      <c r="D68" s="88">
        <v>837700</v>
      </c>
      <c r="E68" s="45">
        <v>616000</v>
      </c>
      <c r="F68" s="45">
        <v>659947.33</v>
      </c>
      <c r="G68" s="89"/>
      <c r="H68" s="49">
        <f t="shared" si="0"/>
        <v>0.7879999999999999</v>
      </c>
      <c r="I68" s="49">
        <f t="shared" si="1"/>
        <v>1.071</v>
      </c>
    </row>
    <row r="69" spans="1:9" ht="28.5" customHeight="1">
      <c r="A69" s="87">
        <v>21080000</v>
      </c>
      <c r="B69" s="75" t="s">
        <v>13</v>
      </c>
      <c r="C69" s="90"/>
      <c r="D69" s="45">
        <f>SUM(D71:D73)</f>
        <v>2224400</v>
      </c>
      <c r="E69" s="45">
        <f>SUM(E71:E73)</f>
        <v>1821100</v>
      </c>
      <c r="F69" s="45">
        <f>SUM(F70:F73)</f>
        <v>3082254.63</v>
      </c>
      <c r="G69" s="45">
        <f>SUM(G71:G72)</f>
        <v>0</v>
      </c>
      <c r="H69" s="49">
        <f t="shared" si="0"/>
        <v>1.386</v>
      </c>
      <c r="I69" s="49">
        <f t="shared" si="1"/>
        <v>1.693</v>
      </c>
    </row>
    <row r="70" spans="1:9" ht="28.5" customHeight="1">
      <c r="A70" s="87">
        <v>21080500</v>
      </c>
      <c r="B70" s="75" t="s">
        <v>13</v>
      </c>
      <c r="C70" s="90"/>
      <c r="D70" s="90"/>
      <c r="E70" s="45"/>
      <c r="F70" s="45">
        <v>34865.73</v>
      </c>
      <c r="G70" s="45"/>
      <c r="H70" s="49">
        <f t="shared" si="0"/>
      </c>
      <c r="I70" s="49">
        <f t="shared" si="1"/>
      </c>
    </row>
    <row r="71" spans="1:9" ht="119.25" customHeight="1">
      <c r="A71" s="42">
        <v>21080900</v>
      </c>
      <c r="B71" s="150" t="s">
        <v>111</v>
      </c>
      <c r="C71" s="90"/>
      <c r="D71" s="90"/>
      <c r="E71" s="45"/>
      <c r="F71" s="45">
        <v>48479.78</v>
      </c>
      <c r="G71" s="89"/>
      <c r="H71" s="49">
        <f t="shared" si="0"/>
      </c>
      <c r="I71" s="49">
        <f t="shared" si="1"/>
      </c>
    </row>
    <row r="72" spans="1:9" ht="48" customHeight="1">
      <c r="A72" s="42">
        <v>21081100</v>
      </c>
      <c r="B72" s="150" t="s">
        <v>32</v>
      </c>
      <c r="C72" s="90"/>
      <c r="D72" s="79">
        <v>56000</v>
      </c>
      <c r="E72" s="45">
        <v>41100</v>
      </c>
      <c r="F72" s="45">
        <v>78527.32</v>
      </c>
      <c r="G72" s="89"/>
      <c r="H72" s="49">
        <f t="shared" si="0"/>
        <v>1.402</v>
      </c>
      <c r="I72" s="49">
        <f t="shared" si="1"/>
        <v>1.911</v>
      </c>
    </row>
    <row r="73" spans="1:9" ht="46.5">
      <c r="A73" s="42">
        <v>21081300</v>
      </c>
      <c r="B73" s="150" t="s">
        <v>113</v>
      </c>
      <c r="C73" s="90"/>
      <c r="D73" s="79">
        <v>2168400</v>
      </c>
      <c r="E73" s="45">
        <v>1780000</v>
      </c>
      <c r="F73" s="45">
        <v>2920381.8</v>
      </c>
      <c r="G73" s="89"/>
      <c r="H73" s="49">
        <f t="shared" si="0"/>
        <v>1.347</v>
      </c>
      <c r="I73" s="49">
        <f t="shared" si="1"/>
        <v>1.641</v>
      </c>
    </row>
    <row r="74" spans="1:9" ht="80.25" customHeight="1">
      <c r="A74" s="57">
        <v>22000000</v>
      </c>
      <c r="B74" s="72" t="s">
        <v>11</v>
      </c>
      <c r="C74" s="59">
        <f>C75+C80</f>
        <v>4923200</v>
      </c>
      <c r="D74" s="60">
        <f>D75+D78</f>
        <v>14616000</v>
      </c>
      <c r="E74" s="60">
        <f>E75+E78</f>
        <v>11023900</v>
      </c>
      <c r="F74" s="60">
        <f>F75+F78</f>
        <v>11192522.05</v>
      </c>
      <c r="G74" s="61">
        <f>F74/C74</f>
        <v>2.273424205801105</v>
      </c>
      <c r="H74" s="61">
        <f aca="true" t="shared" si="2" ref="H74:H139">IF(D74&lt;&gt;0,(IF(F74&lt;&gt;0,ROUND(F74/D74*100,1)/100,"")),"")</f>
        <v>0.7659999999999999</v>
      </c>
      <c r="I74" s="61">
        <f aca="true" t="shared" si="3" ref="I74:I139">IF(E74&lt;&gt;0,(IF(F74&lt;&gt;0,ROUND(F74/E74*100,1)/100,"")),"")</f>
        <v>1.015</v>
      </c>
    </row>
    <row r="75" spans="1:9" ht="113.25" customHeight="1">
      <c r="A75" s="40">
        <v>22080400</v>
      </c>
      <c r="B75" s="38" t="s">
        <v>141</v>
      </c>
      <c r="C75" s="44">
        <v>4190000</v>
      </c>
      <c r="D75" s="91">
        <v>12380000</v>
      </c>
      <c r="E75" s="45">
        <v>9390000</v>
      </c>
      <c r="F75" s="45">
        <v>9543858.72</v>
      </c>
      <c r="G75" s="65">
        <f>F75/C75</f>
        <v>2.2777705775656325</v>
      </c>
      <c r="H75" s="49">
        <f t="shared" si="2"/>
        <v>0.7709999999999999</v>
      </c>
      <c r="I75" s="49">
        <f t="shared" si="3"/>
        <v>1.016</v>
      </c>
    </row>
    <row r="76" spans="1:9" ht="68.25" customHeight="1">
      <c r="A76" s="170" t="s">
        <v>142</v>
      </c>
      <c r="B76" s="39" t="s">
        <v>143</v>
      </c>
      <c r="C76" s="44"/>
      <c r="D76" s="47">
        <v>8910000</v>
      </c>
      <c r="E76" s="47">
        <v>6650000</v>
      </c>
      <c r="F76" s="47">
        <v>6800460.4</v>
      </c>
      <c r="G76" s="92"/>
      <c r="H76" s="157">
        <f t="shared" si="2"/>
        <v>0.763</v>
      </c>
      <c r="I76" s="157">
        <f t="shared" si="3"/>
        <v>1.023</v>
      </c>
    </row>
    <row r="77" spans="1:9" ht="47.25" customHeight="1">
      <c r="A77" s="171"/>
      <c r="B77" s="39" t="s">
        <v>144</v>
      </c>
      <c r="C77" s="44"/>
      <c r="D77" s="47">
        <v>3470000</v>
      </c>
      <c r="E77" s="47">
        <v>2740000</v>
      </c>
      <c r="F77" s="47">
        <v>2743398.32</v>
      </c>
      <c r="G77" s="92"/>
      <c r="H77" s="157">
        <f t="shared" si="2"/>
        <v>0.7909999999999999</v>
      </c>
      <c r="I77" s="157">
        <f t="shared" si="3"/>
        <v>1.001</v>
      </c>
    </row>
    <row r="78" spans="1:9" ht="27.75" customHeight="1">
      <c r="A78" s="87">
        <v>22090000</v>
      </c>
      <c r="B78" s="75" t="s">
        <v>91</v>
      </c>
      <c r="C78" s="44"/>
      <c r="D78" s="45">
        <f>SUM(D79:D80)</f>
        <v>2236000</v>
      </c>
      <c r="E78" s="45">
        <f>SUM(E79:E80)</f>
        <v>1633900</v>
      </c>
      <c r="F78" s="45">
        <f>SUM(F79:F80)</f>
        <v>1648663.33</v>
      </c>
      <c r="G78" s="65"/>
      <c r="H78" s="49">
        <f t="shared" si="2"/>
        <v>0.737</v>
      </c>
      <c r="I78" s="49">
        <f t="shared" si="3"/>
        <v>1.0090000000000001</v>
      </c>
    </row>
    <row r="79" spans="1:9" ht="46.5" customHeight="1">
      <c r="A79" s="42">
        <v>22090100</v>
      </c>
      <c r="B79" s="150" t="s">
        <v>92</v>
      </c>
      <c r="C79" s="44"/>
      <c r="D79" s="47">
        <v>2130200</v>
      </c>
      <c r="E79" s="45">
        <v>1557000</v>
      </c>
      <c r="F79" s="45">
        <v>1573441.96</v>
      </c>
      <c r="G79" s="65"/>
      <c r="H79" s="49">
        <f t="shared" si="2"/>
        <v>0.7390000000000001</v>
      </c>
      <c r="I79" s="49">
        <f t="shared" si="3"/>
        <v>1.011</v>
      </c>
    </row>
    <row r="80" spans="1:9" ht="48" customHeight="1">
      <c r="A80" s="42">
        <v>22090400</v>
      </c>
      <c r="B80" s="150" t="s">
        <v>93</v>
      </c>
      <c r="C80" s="44">
        <v>733200</v>
      </c>
      <c r="D80" s="47">
        <v>105800</v>
      </c>
      <c r="E80" s="45">
        <v>76900</v>
      </c>
      <c r="F80" s="45">
        <v>75221.37</v>
      </c>
      <c r="G80" s="65"/>
      <c r="H80" s="49">
        <f t="shared" si="2"/>
        <v>0.711</v>
      </c>
      <c r="I80" s="49">
        <f t="shared" si="3"/>
        <v>0.978</v>
      </c>
    </row>
    <row r="81" spans="1:9" ht="27">
      <c r="A81" s="57">
        <v>24000000</v>
      </c>
      <c r="B81" s="72" t="s">
        <v>12</v>
      </c>
      <c r="C81" s="59">
        <f>SUM(C83:C83)</f>
        <v>425000</v>
      </c>
      <c r="D81" s="60">
        <f>SUM(D83:D83)</f>
        <v>1364500</v>
      </c>
      <c r="E81" s="60">
        <f>SUM(E83:E83)</f>
        <v>1087600</v>
      </c>
      <c r="F81" s="60">
        <f>SUM(F83+F82)</f>
        <v>1161663.67</v>
      </c>
      <c r="G81" s="61">
        <f>F81/C81</f>
        <v>2.733326282352941</v>
      </c>
      <c r="H81" s="61">
        <f t="shared" si="2"/>
        <v>0.851</v>
      </c>
      <c r="I81" s="61">
        <f t="shared" si="3"/>
        <v>1.068</v>
      </c>
    </row>
    <row r="82" spans="1:9" ht="73.5" customHeight="1">
      <c r="A82" s="57">
        <v>24030000</v>
      </c>
      <c r="B82" s="93" t="s">
        <v>112</v>
      </c>
      <c r="C82" s="59"/>
      <c r="D82" s="59"/>
      <c r="E82" s="94"/>
      <c r="F82" s="94">
        <v>4084.28</v>
      </c>
      <c r="G82" s="48"/>
      <c r="H82" s="48">
        <f t="shared" si="2"/>
      </c>
      <c r="I82" s="48">
        <f t="shared" si="3"/>
      </c>
    </row>
    <row r="83" spans="1:9" ht="27.75">
      <c r="A83" s="87">
        <v>24060300</v>
      </c>
      <c r="B83" s="75" t="s">
        <v>13</v>
      </c>
      <c r="C83" s="44">
        <v>425000</v>
      </c>
      <c r="D83" s="44">
        <v>1364500</v>
      </c>
      <c r="E83" s="45">
        <v>1087600</v>
      </c>
      <c r="F83" s="45">
        <v>1157579.39</v>
      </c>
      <c r="G83" s="65">
        <f>F83/C83</f>
        <v>2.723716211764706</v>
      </c>
      <c r="H83" s="49">
        <f t="shared" si="2"/>
        <v>0.848</v>
      </c>
      <c r="I83" s="49">
        <f t="shared" si="3"/>
        <v>1.064</v>
      </c>
    </row>
    <row r="84" spans="1:9" ht="27">
      <c r="A84" s="95">
        <v>30000000</v>
      </c>
      <c r="B84" s="96" t="s">
        <v>120</v>
      </c>
      <c r="C84" s="97"/>
      <c r="D84" s="37">
        <f aca="true" t="shared" si="4" ref="D84:F85">D85</f>
        <v>38300</v>
      </c>
      <c r="E84" s="37">
        <f t="shared" si="4"/>
        <v>29000</v>
      </c>
      <c r="F84" s="37">
        <f t="shared" si="4"/>
        <v>28739.04</v>
      </c>
      <c r="G84" s="73"/>
      <c r="H84" s="98">
        <f t="shared" si="2"/>
        <v>0.75</v>
      </c>
      <c r="I84" s="98">
        <f t="shared" si="3"/>
        <v>0.991</v>
      </c>
    </row>
    <row r="85" spans="1:9" ht="60.75" customHeight="1">
      <c r="A85" s="95">
        <v>31000000</v>
      </c>
      <c r="B85" s="43" t="s">
        <v>98</v>
      </c>
      <c r="C85" s="44"/>
      <c r="D85" s="45">
        <f t="shared" si="4"/>
        <v>38300</v>
      </c>
      <c r="E85" s="45">
        <f t="shared" si="4"/>
        <v>29000</v>
      </c>
      <c r="F85" s="45">
        <f t="shared" si="4"/>
        <v>28739.04</v>
      </c>
      <c r="G85" s="65"/>
      <c r="H85" s="49">
        <f t="shared" si="2"/>
        <v>0.75</v>
      </c>
      <c r="I85" s="49">
        <f t="shared" si="3"/>
        <v>0.991</v>
      </c>
    </row>
    <row r="86" spans="1:9" ht="120.75" customHeight="1">
      <c r="A86" s="87">
        <v>31010200</v>
      </c>
      <c r="B86" s="150" t="s">
        <v>130</v>
      </c>
      <c r="C86" s="44"/>
      <c r="D86" s="77">
        <v>38300</v>
      </c>
      <c r="E86" s="45">
        <v>29000</v>
      </c>
      <c r="F86" s="45">
        <v>28739.04</v>
      </c>
      <c r="G86" s="65"/>
      <c r="H86" s="49">
        <f t="shared" si="2"/>
        <v>0.75</v>
      </c>
      <c r="I86" s="49">
        <f t="shared" si="3"/>
        <v>0.991</v>
      </c>
    </row>
    <row r="87" spans="1:9" ht="37.5" customHeight="1">
      <c r="A87" s="57"/>
      <c r="B87" s="99" t="s">
        <v>14</v>
      </c>
      <c r="C87" s="100">
        <f>C66+C9</f>
        <v>105266400</v>
      </c>
      <c r="D87" s="50">
        <f>D66+D9+D84</f>
        <v>340745700</v>
      </c>
      <c r="E87" s="50">
        <f>E66+E9+E84</f>
        <v>239208050</v>
      </c>
      <c r="F87" s="50">
        <f>F66+F9+F84</f>
        <v>226668946.55</v>
      </c>
      <c r="G87" s="61">
        <f>F87/C87</f>
        <v>2.1532886709339354</v>
      </c>
      <c r="H87" s="101">
        <f t="shared" si="2"/>
        <v>0.665</v>
      </c>
      <c r="I87" s="101">
        <f t="shared" si="3"/>
        <v>0.948</v>
      </c>
    </row>
    <row r="88" spans="1:9" ht="27">
      <c r="A88" s="57">
        <v>40000000</v>
      </c>
      <c r="B88" s="53" t="s">
        <v>15</v>
      </c>
      <c r="C88" s="102">
        <f>C90+C95</f>
        <v>19728100</v>
      </c>
      <c r="D88" s="103">
        <f>D90+D95</f>
        <v>294970292</v>
      </c>
      <c r="E88" s="104">
        <f>E90+E95</f>
        <v>212126601</v>
      </c>
      <c r="F88" s="104">
        <f>F90+F95+F89</f>
        <v>214638791.98</v>
      </c>
      <c r="G88" s="84">
        <f>F88/C88</f>
        <v>10.879851175734105</v>
      </c>
      <c r="H88" s="105">
        <f t="shared" si="2"/>
        <v>0.728</v>
      </c>
      <c r="I88" s="105">
        <f t="shared" si="3"/>
        <v>1.012</v>
      </c>
    </row>
    <row r="89" spans="1:9" ht="60" customHeight="1">
      <c r="A89" s="106">
        <v>41010900</v>
      </c>
      <c r="B89" s="151" t="s">
        <v>128</v>
      </c>
      <c r="C89" s="107"/>
      <c r="D89" s="107"/>
      <c r="E89" s="81"/>
      <c r="F89" s="81">
        <v>-62645.47</v>
      </c>
      <c r="G89" s="48"/>
      <c r="H89" s="108">
        <f t="shared" si="2"/>
      </c>
      <c r="I89" s="108">
        <f t="shared" si="3"/>
      </c>
    </row>
    <row r="90" spans="1:9" ht="27">
      <c r="A90" s="109">
        <v>41020000</v>
      </c>
      <c r="B90" s="80" t="s">
        <v>20</v>
      </c>
      <c r="C90" s="100">
        <f>SUM(C91:C92)</f>
        <v>19728100</v>
      </c>
      <c r="D90" s="50">
        <f>SUM(D91+D94)</f>
        <v>112417100</v>
      </c>
      <c r="E90" s="50">
        <f>SUM(E91+E94)</f>
        <v>86393600</v>
      </c>
      <c r="F90" s="50">
        <f>SUM(F91+F94)</f>
        <v>94416794.16</v>
      </c>
      <c r="G90" s="61">
        <f>F90/C90</f>
        <v>4.785904073884459</v>
      </c>
      <c r="H90" s="101">
        <f t="shared" si="2"/>
        <v>0.84</v>
      </c>
      <c r="I90" s="101">
        <f t="shared" si="3"/>
        <v>1.093</v>
      </c>
    </row>
    <row r="91" spans="1:9" ht="57" customHeight="1">
      <c r="A91" s="87">
        <v>41020100</v>
      </c>
      <c r="B91" s="43" t="s">
        <v>94</v>
      </c>
      <c r="C91" s="44">
        <v>19518100</v>
      </c>
      <c r="D91" s="47">
        <v>112417100</v>
      </c>
      <c r="E91" s="45">
        <v>86393600</v>
      </c>
      <c r="F91" s="45">
        <v>94416794.16</v>
      </c>
      <c r="G91" s="65">
        <f>F91/C91</f>
        <v>4.837396783498393</v>
      </c>
      <c r="H91" s="49">
        <f t="shared" si="2"/>
        <v>0.84</v>
      </c>
      <c r="I91" s="49">
        <f t="shared" si="3"/>
        <v>1.093</v>
      </c>
    </row>
    <row r="92" spans="1:11" ht="31.5" customHeight="1" hidden="1">
      <c r="A92" s="87">
        <v>41020600</v>
      </c>
      <c r="B92" s="43" t="s">
        <v>35</v>
      </c>
      <c r="C92" s="44">
        <v>210000</v>
      </c>
      <c r="D92" s="44"/>
      <c r="E92" s="45"/>
      <c r="F92" s="45"/>
      <c r="G92" s="65"/>
      <c r="H92" s="49">
        <f t="shared" si="2"/>
      </c>
      <c r="I92" s="49">
        <f t="shared" si="3"/>
      </c>
      <c r="K92" s="22"/>
    </row>
    <row r="93" spans="1:9" ht="34.5" customHeight="1" hidden="1">
      <c r="A93" s="110">
        <v>41021000</v>
      </c>
      <c r="B93" s="75" t="s">
        <v>51</v>
      </c>
      <c r="C93" s="44"/>
      <c r="D93" s="44"/>
      <c r="E93" s="45"/>
      <c r="F93" s="45"/>
      <c r="G93" s="65"/>
      <c r="H93" s="49">
        <f t="shared" si="2"/>
      </c>
      <c r="I93" s="49">
        <f t="shared" si="3"/>
      </c>
    </row>
    <row r="94" spans="1:9" ht="85.5" customHeight="1" hidden="1">
      <c r="A94" s="106">
        <v>41020600</v>
      </c>
      <c r="B94" s="43" t="s">
        <v>131</v>
      </c>
      <c r="C94" s="111"/>
      <c r="D94" s="111"/>
      <c r="E94" s="81"/>
      <c r="F94" s="81"/>
      <c r="G94" s="48"/>
      <c r="H94" s="108">
        <f t="shared" si="2"/>
      </c>
      <c r="I94" s="108">
        <f t="shared" si="3"/>
      </c>
    </row>
    <row r="95" spans="1:9" ht="34.5" customHeight="1">
      <c r="A95" s="57">
        <v>41030000</v>
      </c>
      <c r="B95" s="80" t="s">
        <v>21</v>
      </c>
      <c r="C95" s="100">
        <f>SUM(C96:C107)</f>
        <v>0</v>
      </c>
      <c r="D95" s="50">
        <f>SUM(D96:D108)</f>
        <v>182553192</v>
      </c>
      <c r="E95" s="50">
        <f>SUM(E96:E108)</f>
        <v>125733001</v>
      </c>
      <c r="F95" s="50">
        <f>SUM(F96:F108)</f>
        <v>120284643.29</v>
      </c>
      <c r="G95" s="112">
        <f>SUM(G96:G107)</f>
        <v>0</v>
      </c>
      <c r="H95" s="101">
        <f t="shared" si="2"/>
        <v>0.659</v>
      </c>
      <c r="I95" s="101">
        <f t="shared" si="3"/>
        <v>0.9570000000000001</v>
      </c>
    </row>
    <row r="96" spans="1:9" ht="132" customHeight="1">
      <c r="A96" s="87">
        <v>41030600</v>
      </c>
      <c r="B96" s="113" t="s">
        <v>45</v>
      </c>
      <c r="C96" s="114"/>
      <c r="D96" s="115">
        <v>128465000</v>
      </c>
      <c r="E96" s="116">
        <v>91503561</v>
      </c>
      <c r="F96" s="116">
        <v>89865618.98</v>
      </c>
      <c r="G96" s="61"/>
      <c r="H96" s="158">
        <f t="shared" si="2"/>
        <v>0.7</v>
      </c>
      <c r="I96" s="158">
        <f t="shared" si="3"/>
        <v>0.982</v>
      </c>
    </row>
    <row r="97" spans="1:9" ht="210.75" customHeight="1">
      <c r="A97" s="87">
        <v>41030800</v>
      </c>
      <c r="B97" s="152" t="s">
        <v>145</v>
      </c>
      <c r="C97" s="114"/>
      <c r="D97" s="115">
        <v>29244100</v>
      </c>
      <c r="E97" s="116">
        <v>15684023</v>
      </c>
      <c r="F97" s="45">
        <v>11873608.51</v>
      </c>
      <c r="G97" s="61"/>
      <c r="H97" s="158">
        <f t="shared" si="2"/>
        <v>0.406</v>
      </c>
      <c r="I97" s="158">
        <f t="shared" si="3"/>
        <v>0.757</v>
      </c>
    </row>
    <row r="98" spans="1:11" ht="346.5" customHeight="1">
      <c r="A98" s="87">
        <v>41030900</v>
      </c>
      <c r="B98" s="152" t="s">
        <v>146</v>
      </c>
      <c r="C98" s="114"/>
      <c r="D98" s="115">
        <v>17575400</v>
      </c>
      <c r="E98" s="116">
        <v>13965602</v>
      </c>
      <c r="F98" s="45">
        <v>13965601.51</v>
      </c>
      <c r="G98" s="61"/>
      <c r="H98" s="158">
        <f t="shared" si="2"/>
        <v>0.795</v>
      </c>
      <c r="I98" s="158">
        <f t="shared" si="3"/>
        <v>1</v>
      </c>
      <c r="K98" s="23"/>
    </row>
    <row r="99" spans="1:11" ht="135" customHeight="1">
      <c r="A99" s="87">
        <v>41031000</v>
      </c>
      <c r="B99" s="113" t="s">
        <v>46</v>
      </c>
      <c r="C99" s="114"/>
      <c r="D99" s="115">
        <v>30100</v>
      </c>
      <c r="E99" s="116">
        <v>24977</v>
      </c>
      <c r="F99" s="116">
        <v>24977.1</v>
      </c>
      <c r="G99" s="61"/>
      <c r="H99" s="158">
        <f t="shared" si="2"/>
        <v>0.83</v>
      </c>
      <c r="I99" s="158">
        <f t="shared" si="3"/>
        <v>1</v>
      </c>
      <c r="K99" s="23"/>
    </row>
    <row r="100" spans="1:11" ht="184.5" customHeight="1" hidden="1">
      <c r="A100" s="87">
        <v>41031000</v>
      </c>
      <c r="B100" s="113" t="s">
        <v>46</v>
      </c>
      <c r="C100" s="114"/>
      <c r="D100" s="115"/>
      <c r="E100" s="116"/>
      <c r="F100" s="45"/>
      <c r="G100" s="61"/>
      <c r="H100" s="158">
        <f t="shared" si="2"/>
      </c>
      <c r="I100" s="158">
        <f t="shared" si="3"/>
      </c>
      <c r="K100" s="23"/>
    </row>
    <row r="101" spans="1:11" ht="81" customHeight="1">
      <c r="A101" s="87">
        <v>41034500</v>
      </c>
      <c r="B101" s="113" t="s">
        <v>150</v>
      </c>
      <c r="C101" s="114"/>
      <c r="D101" s="115">
        <v>118400</v>
      </c>
      <c r="E101" s="116">
        <v>29600</v>
      </c>
      <c r="F101" s="45">
        <v>29600</v>
      </c>
      <c r="G101" s="61"/>
      <c r="H101" s="158">
        <f t="shared" si="2"/>
        <v>0.25</v>
      </c>
      <c r="I101" s="158">
        <f t="shared" si="3"/>
        <v>1</v>
      </c>
      <c r="K101" s="23"/>
    </row>
    <row r="102" spans="1:11" ht="106.5" customHeight="1">
      <c r="A102" s="40">
        <v>41035000</v>
      </c>
      <c r="B102" s="41" t="s">
        <v>123</v>
      </c>
      <c r="C102" s="114"/>
      <c r="D102" s="115">
        <v>469200</v>
      </c>
      <c r="E102" s="116">
        <v>341800</v>
      </c>
      <c r="F102" s="45">
        <v>341800</v>
      </c>
      <c r="G102" s="61"/>
      <c r="H102" s="158">
        <f t="shared" si="2"/>
        <v>0.728</v>
      </c>
      <c r="I102" s="158">
        <f t="shared" si="3"/>
        <v>1</v>
      </c>
      <c r="K102" s="23"/>
    </row>
    <row r="103" spans="1:11" ht="90" customHeight="1">
      <c r="A103" s="40">
        <v>41035000</v>
      </c>
      <c r="B103" s="41" t="s">
        <v>124</v>
      </c>
      <c r="C103" s="114"/>
      <c r="D103" s="115">
        <v>3156800</v>
      </c>
      <c r="E103" s="116">
        <v>2369100</v>
      </c>
      <c r="F103" s="45">
        <v>2369100</v>
      </c>
      <c r="G103" s="61"/>
      <c r="H103" s="158">
        <f t="shared" si="2"/>
        <v>0.75</v>
      </c>
      <c r="I103" s="158">
        <f t="shared" si="3"/>
        <v>1</v>
      </c>
      <c r="K103" s="23"/>
    </row>
    <row r="104" spans="1:11" ht="63" customHeight="1">
      <c r="A104" s="40">
        <v>41035000</v>
      </c>
      <c r="B104" s="41" t="s">
        <v>125</v>
      </c>
      <c r="C104" s="114"/>
      <c r="D104" s="115">
        <v>104600</v>
      </c>
      <c r="E104" s="116">
        <v>72146</v>
      </c>
      <c r="F104" s="116">
        <v>72145.19</v>
      </c>
      <c r="G104" s="61"/>
      <c r="H104" s="158">
        <f t="shared" si="2"/>
        <v>0.69</v>
      </c>
      <c r="I104" s="158">
        <f t="shared" si="3"/>
        <v>1</v>
      </c>
      <c r="K104" s="23"/>
    </row>
    <row r="105" spans="1:11" ht="87.75" customHeight="1" hidden="1">
      <c r="A105" s="40">
        <v>41035000</v>
      </c>
      <c r="B105" s="38" t="s">
        <v>126</v>
      </c>
      <c r="C105" s="114"/>
      <c r="D105" s="115"/>
      <c r="E105" s="116"/>
      <c r="F105" s="45"/>
      <c r="G105" s="61"/>
      <c r="H105" s="158">
        <f t="shared" si="2"/>
      </c>
      <c r="I105" s="158">
        <f t="shared" si="3"/>
      </c>
      <c r="K105" s="23"/>
    </row>
    <row r="106" spans="1:11" ht="219.75" customHeight="1">
      <c r="A106" s="87">
        <v>41035800</v>
      </c>
      <c r="B106" s="113" t="s">
        <v>47</v>
      </c>
      <c r="C106" s="114"/>
      <c r="D106" s="115">
        <v>394292</v>
      </c>
      <c r="E106" s="116">
        <v>394292</v>
      </c>
      <c r="F106" s="45">
        <v>394292</v>
      </c>
      <c r="G106" s="61"/>
      <c r="H106" s="158">
        <f>IF(D106&lt;&gt;0,(IF(F106&lt;&gt;0,ROUND(F106/D106*100,1)/100,"")),"")</f>
        <v>1</v>
      </c>
      <c r="I106" s="158">
        <f t="shared" si="3"/>
        <v>1</v>
      </c>
      <c r="K106" s="23"/>
    </row>
    <row r="107" spans="1:11" ht="138" customHeight="1" hidden="1">
      <c r="A107" s="87">
        <v>41035800</v>
      </c>
      <c r="B107" s="113" t="s">
        <v>47</v>
      </c>
      <c r="C107" s="114"/>
      <c r="D107" s="115"/>
      <c r="E107" s="116"/>
      <c r="F107" s="45"/>
      <c r="G107" s="61"/>
      <c r="H107" s="158">
        <f>IF(D107&lt;&gt;0,(IF(F107&lt;&gt;0,ROUND(F107/D107*100,1)/100,"")),"")</f>
      </c>
      <c r="I107" s="158">
        <f t="shared" si="3"/>
      </c>
      <c r="K107" s="23"/>
    </row>
    <row r="108" spans="1:11" ht="138" customHeight="1">
      <c r="A108" s="87">
        <v>41037000</v>
      </c>
      <c r="B108" s="113" t="s">
        <v>151</v>
      </c>
      <c r="C108" s="114"/>
      <c r="D108" s="115">
        <v>2995300</v>
      </c>
      <c r="E108" s="116">
        <v>1347900</v>
      </c>
      <c r="F108" s="116">
        <v>1347900</v>
      </c>
      <c r="G108" s="61"/>
      <c r="H108" s="158">
        <f>IF(D108&lt;&gt;0,(IF(F108&lt;&gt;0,ROUND(F108/D108*100,1)/100,"")),"")</f>
        <v>0.45</v>
      </c>
      <c r="I108" s="158">
        <f t="shared" si="3"/>
        <v>1</v>
      </c>
      <c r="K108" s="23"/>
    </row>
    <row r="109" spans="1:11" ht="39" customHeight="1">
      <c r="A109" s="57"/>
      <c r="B109" s="117" t="s">
        <v>25</v>
      </c>
      <c r="C109" s="102">
        <f>C87+C88</f>
        <v>124994500</v>
      </c>
      <c r="D109" s="103">
        <f>D87+D88</f>
        <v>635715992</v>
      </c>
      <c r="E109" s="103">
        <f>E87+E88</f>
        <v>451334651</v>
      </c>
      <c r="F109" s="103">
        <f>F87+F88</f>
        <v>441307738.53</v>
      </c>
      <c r="G109" s="84">
        <f>F109/C109</f>
        <v>3.530617255399237</v>
      </c>
      <c r="H109" s="159">
        <f t="shared" si="2"/>
        <v>0.6940000000000001</v>
      </c>
      <c r="I109" s="159">
        <f t="shared" si="3"/>
        <v>0.978</v>
      </c>
      <c r="K109" s="23"/>
    </row>
    <row r="110" spans="1:11" ht="39" customHeight="1">
      <c r="A110" s="57"/>
      <c r="B110" s="117" t="s">
        <v>1</v>
      </c>
      <c r="C110" s="102"/>
      <c r="D110" s="102"/>
      <c r="E110" s="104"/>
      <c r="F110" s="104"/>
      <c r="G110" s="84"/>
      <c r="H110" s="105">
        <f t="shared" si="2"/>
      </c>
      <c r="I110" s="105">
        <f t="shared" si="3"/>
      </c>
      <c r="K110" s="23"/>
    </row>
    <row r="111" spans="1:11" ht="39" customHeight="1">
      <c r="A111" s="118">
        <v>1000000</v>
      </c>
      <c r="B111" s="119" t="s">
        <v>3</v>
      </c>
      <c r="C111" s="102"/>
      <c r="D111" s="104">
        <f>D112</f>
        <v>7468300</v>
      </c>
      <c r="E111" s="104">
        <f>E112</f>
        <v>6102100</v>
      </c>
      <c r="F111" s="104">
        <f>F112</f>
        <v>6154499.8100000005</v>
      </c>
      <c r="G111" s="84"/>
      <c r="H111" s="105">
        <f t="shared" si="2"/>
        <v>0.8240000000000001</v>
      </c>
      <c r="I111" s="105">
        <f t="shared" si="3"/>
        <v>1.0090000000000001</v>
      </c>
      <c r="K111" s="23"/>
    </row>
    <row r="112" spans="1:10" ht="54.75" customHeight="1">
      <c r="A112" s="42">
        <v>12020000</v>
      </c>
      <c r="B112" s="43" t="s">
        <v>16</v>
      </c>
      <c r="C112" s="44"/>
      <c r="D112" s="45">
        <f>SUM(D113:D115)</f>
        <v>7468300</v>
      </c>
      <c r="E112" s="45">
        <f>SUM(E113:E115)</f>
        <v>6102100</v>
      </c>
      <c r="F112" s="45">
        <f>SUM(F113:F115)</f>
        <v>6154499.8100000005</v>
      </c>
      <c r="G112" s="65"/>
      <c r="H112" s="49">
        <f t="shared" si="2"/>
        <v>0.8240000000000001</v>
      </c>
      <c r="I112" s="49">
        <f t="shared" si="3"/>
        <v>1.0090000000000001</v>
      </c>
      <c r="J112" s="24"/>
    </row>
    <row r="113" spans="1:10" ht="54.75" customHeight="1">
      <c r="A113" s="42">
        <v>12020100</v>
      </c>
      <c r="B113" s="66" t="s">
        <v>95</v>
      </c>
      <c r="C113" s="44"/>
      <c r="D113" s="47">
        <v>3096600</v>
      </c>
      <c r="E113" s="45">
        <v>2251600</v>
      </c>
      <c r="F113" s="45">
        <v>1768648.33</v>
      </c>
      <c r="G113" s="65"/>
      <c r="H113" s="49">
        <f t="shared" si="2"/>
        <v>0.5710000000000001</v>
      </c>
      <c r="I113" s="49">
        <f t="shared" si="3"/>
        <v>0.7859999999999999</v>
      </c>
      <c r="J113" s="24"/>
    </row>
    <row r="114" spans="1:10" ht="48.75" customHeight="1">
      <c r="A114" s="42">
        <v>12020200</v>
      </c>
      <c r="B114" s="66" t="s">
        <v>96</v>
      </c>
      <c r="C114" s="44"/>
      <c r="D114" s="47">
        <v>4350700</v>
      </c>
      <c r="E114" s="45">
        <v>3837000</v>
      </c>
      <c r="F114" s="45">
        <v>4373745.29</v>
      </c>
      <c r="G114" s="65"/>
      <c r="H114" s="49">
        <f t="shared" si="2"/>
        <v>1.005</v>
      </c>
      <c r="I114" s="49">
        <f t="shared" si="3"/>
        <v>1.14</v>
      </c>
      <c r="J114" s="24"/>
    </row>
    <row r="115" spans="1:10" ht="26.25" customHeight="1">
      <c r="A115" s="42">
        <v>12020400</v>
      </c>
      <c r="B115" s="66" t="s">
        <v>97</v>
      </c>
      <c r="C115" s="44"/>
      <c r="D115" s="47">
        <v>21000</v>
      </c>
      <c r="E115" s="45">
        <v>13500</v>
      </c>
      <c r="F115" s="45">
        <v>12106.19</v>
      </c>
      <c r="G115" s="65"/>
      <c r="H115" s="49">
        <f t="shared" si="2"/>
        <v>0.5760000000000001</v>
      </c>
      <c r="I115" s="49">
        <f t="shared" si="3"/>
        <v>0.897</v>
      </c>
      <c r="J115" s="24"/>
    </row>
    <row r="116" spans="1:10" ht="33.75" customHeight="1">
      <c r="A116" s="120" t="s">
        <v>38</v>
      </c>
      <c r="B116" s="121" t="s">
        <v>10</v>
      </c>
      <c r="C116" s="122"/>
      <c r="D116" s="50">
        <f>D117+D120+D125</f>
        <v>16979821</v>
      </c>
      <c r="E116" s="50">
        <f>E117+E120+E125</f>
        <v>12753562</v>
      </c>
      <c r="F116" s="50">
        <f>F117+F120+F125</f>
        <v>21930268.66</v>
      </c>
      <c r="G116" s="61"/>
      <c r="H116" s="101">
        <f t="shared" si="2"/>
        <v>1.2919999999999998</v>
      </c>
      <c r="I116" s="101">
        <f t="shared" si="3"/>
        <v>1.72</v>
      </c>
      <c r="J116" s="24"/>
    </row>
    <row r="117" spans="1:10" ht="55.5" customHeight="1">
      <c r="A117" s="123" t="s">
        <v>127</v>
      </c>
      <c r="B117" s="124" t="s">
        <v>26</v>
      </c>
      <c r="C117" s="125"/>
      <c r="D117" s="81">
        <f>D118+D119</f>
        <v>0</v>
      </c>
      <c r="E117" s="81">
        <f>E118+E119</f>
        <v>0</v>
      </c>
      <c r="F117" s="81">
        <f>F118+F119</f>
        <v>-188204.5</v>
      </c>
      <c r="G117" s="48"/>
      <c r="H117" s="108">
        <f t="shared" si="2"/>
      </c>
      <c r="I117" s="108">
        <f t="shared" si="3"/>
      </c>
      <c r="J117" s="24"/>
    </row>
    <row r="118" spans="1:10" ht="163.5" customHeight="1">
      <c r="A118" s="42">
        <v>21080700</v>
      </c>
      <c r="B118" s="113" t="s">
        <v>106</v>
      </c>
      <c r="C118" s="44"/>
      <c r="D118" s="44"/>
      <c r="E118" s="45"/>
      <c r="F118" s="45">
        <v>2086.25</v>
      </c>
      <c r="G118" s="65"/>
      <c r="H118" s="49">
        <f t="shared" si="2"/>
      </c>
      <c r="I118" s="49">
        <f t="shared" si="3"/>
      </c>
      <c r="J118" s="24"/>
    </row>
    <row r="119" spans="1:10" s="19" customFormat="1" ht="77.25" customHeight="1">
      <c r="A119" s="42">
        <v>21110000</v>
      </c>
      <c r="B119" s="113" t="s">
        <v>49</v>
      </c>
      <c r="C119" s="44"/>
      <c r="D119" s="44"/>
      <c r="E119" s="45"/>
      <c r="F119" s="45">
        <v>-190290.75</v>
      </c>
      <c r="G119" s="65"/>
      <c r="H119" s="49">
        <f t="shared" si="2"/>
      </c>
      <c r="I119" s="49">
        <f t="shared" si="3"/>
      </c>
      <c r="J119" s="25"/>
    </row>
    <row r="120" spans="1:10" s="19" customFormat="1" ht="39" customHeight="1">
      <c r="A120" s="42">
        <v>24000000</v>
      </c>
      <c r="B120" s="126" t="s">
        <v>12</v>
      </c>
      <c r="C120" s="44"/>
      <c r="D120" s="45">
        <f>D121+D123</f>
        <v>6400</v>
      </c>
      <c r="E120" s="45">
        <f>E121+E123</f>
        <v>6400</v>
      </c>
      <c r="F120" s="45">
        <f>F121+F123</f>
        <v>32878.3</v>
      </c>
      <c r="G120" s="65"/>
      <c r="H120" s="49">
        <f t="shared" si="2"/>
        <v>5.1370000000000005</v>
      </c>
      <c r="I120" s="49">
        <f t="shared" si="3"/>
        <v>5.1370000000000005</v>
      </c>
      <c r="J120" s="25"/>
    </row>
    <row r="121" spans="1:10" s="19" customFormat="1" ht="40.5" customHeight="1">
      <c r="A121" s="42">
        <v>24060000</v>
      </c>
      <c r="B121" s="126" t="s">
        <v>13</v>
      </c>
      <c r="C121" s="44"/>
      <c r="D121" s="45">
        <f>D122</f>
        <v>6400</v>
      </c>
      <c r="E121" s="45">
        <f>E122</f>
        <v>6400</v>
      </c>
      <c r="F121" s="45">
        <f>F122</f>
        <v>30088.27</v>
      </c>
      <c r="G121" s="65"/>
      <c r="H121" s="49">
        <f t="shared" si="2"/>
        <v>4.7010000000000005</v>
      </c>
      <c r="I121" s="49">
        <f t="shared" si="3"/>
        <v>4.7010000000000005</v>
      </c>
      <c r="J121" s="25"/>
    </row>
    <row r="122" spans="1:10" s="26" customFormat="1" ht="110.25" customHeight="1">
      <c r="A122" s="42">
        <v>24062100</v>
      </c>
      <c r="B122" s="127" t="s">
        <v>48</v>
      </c>
      <c r="C122" s="44"/>
      <c r="D122" s="47">
        <v>6400</v>
      </c>
      <c r="E122" s="45">
        <v>6400</v>
      </c>
      <c r="F122" s="45">
        <v>30088.27</v>
      </c>
      <c r="G122" s="65"/>
      <c r="H122" s="49">
        <f t="shared" si="2"/>
        <v>4.7010000000000005</v>
      </c>
      <c r="I122" s="49">
        <f t="shared" si="3"/>
        <v>4.7010000000000005</v>
      </c>
      <c r="J122" s="25"/>
    </row>
    <row r="123" spans="1:10" s="26" customFormat="1" ht="55.5">
      <c r="A123" s="42">
        <v>24110000</v>
      </c>
      <c r="B123" s="128" t="s">
        <v>105</v>
      </c>
      <c r="C123" s="44"/>
      <c r="D123" s="44"/>
      <c r="E123" s="45"/>
      <c r="F123" s="45">
        <f>F124</f>
        <v>2790.03</v>
      </c>
      <c r="G123" s="65"/>
      <c r="H123" s="49">
        <f t="shared" si="2"/>
      </c>
      <c r="I123" s="49">
        <f t="shared" si="3"/>
      </c>
      <c r="J123" s="25"/>
    </row>
    <row r="124" spans="1:9" ht="99.75" customHeight="1">
      <c r="A124" s="42">
        <v>24110900</v>
      </c>
      <c r="B124" s="150" t="s">
        <v>44</v>
      </c>
      <c r="C124" s="44"/>
      <c r="D124" s="44"/>
      <c r="E124" s="45"/>
      <c r="F124" s="45">
        <v>2790.03</v>
      </c>
      <c r="G124" s="65"/>
      <c r="H124" s="49">
        <f t="shared" si="2"/>
      </c>
      <c r="I124" s="49">
        <f t="shared" si="3"/>
      </c>
    </row>
    <row r="125" spans="1:10" ht="38.25" customHeight="1">
      <c r="A125" s="42">
        <v>25000000</v>
      </c>
      <c r="B125" s="43" t="s">
        <v>119</v>
      </c>
      <c r="C125" s="44">
        <v>6613500</v>
      </c>
      <c r="D125" s="45">
        <f>D126+D131</f>
        <v>16973421</v>
      </c>
      <c r="E125" s="45">
        <f>E126+E131</f>
        <v>12747162</v>
      </c>
      <c r="F125" s="45">
        <f>F126+F131</f>
        <v>22085594.86</v>
      </c>
      <c r="G125" s="65">
        <f>F125/C125</f>
        <v>3.339471514326756</v>
      </c>
      <c r="H125" s="49">
        <f t="shared" si="2"/>
        <v>1.301</v>
      </c>
      <c r="I125" s="49">
        <f t="shared" si="3"/>
        <v>1.733</v>
      </c>
      <c r="J125" s="24"/>
    </row>
    <row r="126" spans="1:10" ht="51" customHeight="1">
      <c r="A126" s="42">
        <v>25010000</v>
      </c>
      <c r="B126" s="46" t="s">
        <v>43</v>
      </c>
      <c r="C126" s="44"/>
      <c r="D126" s="45">
        <f>SUM(D127:D130)</f>
        <v>16973421</v>
      </c>
      <c r="E126" s="45">
        <f>SUM(E127:E130)</f>
        <v>12747162</v>
      </c>
      <c r="F126" s="45">
        <f>SUM(F127:F130)</f>
        <v>11927276.91</v>
      </c>
      <c r="G126" s="65"/>
      <c r="H126" s="49">
        <f t="shared" si="2"/>
        <v>0.703</v>
      </c>
      <c r="I126" s="49">
        <f t="shared" si="3"/>
        <v>0.9359999999999999</v>
      </c>
      <c r="J126" s="24"/>
    </row>
    <row r="127" spans="1:10" ht="78.75" customHeight="1">
      <c r="A127" s="42">
        <v>25010100</v>
      </c>
      <c r="B127" s="153" t="s">
        <v>133</v>
      </c>
      <c r="C127" s="44"/>
      <c r="D127" s="47">
        <v>14406770</v>
      </c>
      <c r="E127" s="45">
        <v>10937437</v>
      </c>
      <c r="F127" s="45">
        <v>10633365.02</v>
      </c>
      <c r="G127" s="65"/>
      <c r="H127" s="49">
        <f t="shared" si="2"/>
        <v>0.738</v>
      </c>
      <c r="I127" s="49">
        <f t="shared" si="3"/>
        <v>0.972</v>
      </c>
      <c r="J127" s="24"/>
    </row>
    <row r="128" spans="1:10" ht="78.75" customHeight="1">
      <c r="A128" s="42">
        <v>25010200</v>
      </c>
      <c r="B128" s="154" t="s">
        <v>134</v>
      </c>
      <c r="C128" s="44"/>
      <c r="D128" s="47">
        <v>3000</v>
      </c>
      <c r="E128" s="45">
        <v>2600</v>
      </c>
      <c r="F128" s="45">
        <v>182.46</v>
      </c>
      <c r="G128" s="65"/>
      <c r="H128" s="49">
        <f t="shared" si="2"/>
        <v>0.061</v>
      </c>
      <c r="I128" s="49">
        <f t="shared" si="3"/>
        <v>0.07</v>
      </c>
      <c r="J128" s="24"/>
    </row>
    <row r="129" spans="1:10" ht="28.5" customHeight="1">
      <c r="A129" s="42">
        <v>25010300</v>
      </c>
      <c r="B129" s="155" t="s">
        <v>135</v>
      </c>
      <c r="C129" s="44"/>
      <c r="D129" s="47">
        <v>2533151</v>
      </c>
      <c r="E129" s="45">
        <v>1785225</v>
      </c>
      <c r="F129" s="45">
        <v>1157944.69</v>
      </c>
      <c r="G129" s="65"/>
      <c r="H129" s="49">
        <f t="shared" si="2"/>
        <v>0.457</v>
      </c>
      <c r="I129" s="49">
        <f t="shared" si="3"/>
        <v>0.649</v>
      </c>
      <c r="J129" s="24"/>
    </row>
    <row r="130" spans="1:10" ht="56.25" customHeight="1">
      <c r="A130" s="42">
        <v>25010400</v>
      </c>
      <c r="B130" s="156" t="s">
        <v>136</v>
      </c>
      <c r="C130" s="44"/>
      <c r="D130" s="47">
        <v>30500</v>
      </c>
      <c r="E130" s="45">
        <v>21900</v>
      </c>
      <c r="F130" s="45">
        <v>135784.74</v>
      </c>
      <c r="G130" s="65"/>
      <c r="H130" s="49">
        <f t="shared" si="2"/>
        <v>4.452</v>
      </c>
      <c r="I130" s="49">
        <f t="shared" si="3"/>
        <v>6.2</v>
      </c>
      <c r="J130" s="24"/>
    </row>
    <row r="131" spans="1:10" ht="54.75" customHeight="1">
      <c r="A131" s="42">
        <v>25020000</v>
      </c>
      <c r="B131" s="113" t="s">
        <v>50</v>
      </c>
      <c r="C131" s="44"/>
      <c r="D131" s="47"/>
      <c r="E131" s="45"/>
      <c r="F131" s="45">
        <v>10158317.95</v>
      </c>
      <c r="G131" s="65"/>
      <c r="H131" s="49">
        <f t="shared" si="2"/>
      </c>
      <c r="I131" s="49">
        <f t="shared" si="3"/>
      </c>
      <c r="J131" s="24"/>
    </row>
    <row r="132" spans="1:10" ht="34.5" customHeight="1">
      <c r="A132" s="118">
        <v>30000000</v>
      </c>
      <c r="B132" s="121" t="s">
        <v>39</v>
      </c>
      <c r="C132" s="44"/>
      <c r="D132" s="50">
        <f>D133+D135</f>
        <v>11309800</v>
      </c>
      <c r="E132" s="50">
        <f>E133+E135</f>
        <v>2500000</v>
      </c>
      <c r="F132" s="50">
        <f>F133+F135</f>
        <v>2236212.52</v>
      </c>
      <c r="G132" s="61"/>
      <c r="H132" s="101">
        <f t="shared" si="2"/>
        <v>0.198</v>
      </c>
      <c r="I132" s="101">
        <f t="shared" si="3"/>
        <v>0.894</v>
      </c>
      <c r="J132" s="24"/>
    </row>
    <row r="133" spans="1:10" ht="29.25" customHeight="1">
      <c r="A133" s="42">
        <v>31000000</v>
      </c>
      <c r="B133" s="43" t="s">
        <v>98</v>
      </c>
      <c r="C133" s="44"/>
      <c r="D133" s="50">
        <f>SUM(D134)</f>
        <v>4490000</v>
      </c>
      <c r="E133" s="50">
        <f>SUM(E134)</f>
        <v>2500000</v>
      </c>
      <c r="F133" s="50">
        <f>SUM(F134)</f>
        <v>1964999.18</v>
      </c>
      <c r="G133" s="61"/>
      <c r="H133" s="101">
        <f t="shared" si="2"/>
        <v>0.43799999999999994</v>
      </c>
      <c r="I133" s="101">
        <f t="shared" si="3"/>
        <v>0.7859999999999999</v>
      </c>
      <c r="J133" s="24"/>
    </row>
    <row r="134" spans="1:10" ht="81" customHeight="1">
      <c r="A134" s="42">
        <v>31030000</v>
      </c>
      <c r="B134" s="113" t="s">
        <v>116</v>
      </c>
      <c r="C134" s="44">
        <v>4100000</v>
      </c>
      <c r="D134" s="47">
        <v>4490000</v>
      </c>
      <c r="E134" s="45">
        <v>2500000</v>
      </c>
      <c r="F134" s="45">
        <v>1964999.18</v>
      </c>
      <c r="G134" s="65">
        <f>F134/C134</f>
        <v>0.4792680926829268</v>
      </c>
      <c r="H134" s="49">
        <f t="shared" si="2"/>
        <v>0.43799999999999994</v>
      </c>
      <c r="I134" s="49">
        <f t="shared" si="3"/>
        <v>0.7859999999999999</v>
      </c>
      <c r="J134" s="24"/>
    </row>
    <row r="135" spans="1:10" ht="54.75" customHeight="1">
      <c r="A135" s="42">
        <v>33000000</v>
      </c>
      <c r="B135" s="43" t="s">
        <v>99</v>
      </c>
      <c r="C135" s="44"/>
      <c r="D135" s="45">
        <v>6819800</v>
      </c>
      <c r="E135" s="45"/>
      <c r="F135" s="45">
        <v>271213.34</v>
      </c>
      <c r="G135" s="65"/>
      <c r="H135" s="49">
        <f t="shared" si="2"/>
        <v>0.04</v>
      </c>
      <c r="I135" s="49">
        <f t="shared" si="3"/>
      </c>
      <c r="J135" s="24"/>
    </row>
    <row r="136" spans="1:10" ht="32.25" customHeight="1">
      <c r="A136" s="118">
        <v>50000000</v>
      </c>
      <c r="B136" s="121" t="s">
        <v>40</v>
      </c>
      <c r="C136" s="44"/>
      <c r="D136" s="50">
        <f>D137+D141</f>
        <v>6062800</v>
      </c>
      <c r="E136" s="50">
        <f>E137+E141</f>
        <v>4160335</v>
      </c>
      <c r="F136" s="50">
        <f>F137+F141</f>
        <v>2873224.33</v>
      </c>
      <c r="G136" s="65"/>
      <c r="H136" s="101">
        <f t="shared" si="2"/>
        <v>0.474</v>
      </c>
      <c r="I136" s="101">
        <f t="shared" si="3"/>
        <v>0.691</v>
      </c>
      <c r="J136" s="24"/>
    </row>
    <row r="137" spans="1:10" ht="59.25" customHeight="1">
      <c r="A137" s="42">
        <v>50080000</v>
      </c>
      <c r="B137" s="43" t="s">
        <v>100</v>
      </c>
      <c r="C137" s="44">
        <v>570000</v>
      </c>
      <c r="D137" s="45">
        <f>SUM(D138:D140)</f>
        <v>2062800</v>
      </c>
      <c r="E137" s="45">
        <f>SUM(E138:E140)</f>
        <v>1720335</v>
      </c>
      <c r="F137" s="45">
        <f>SUM(F138:F140)</f>
        <v>1342699.25</v>
      </c>
      <c r="G137" s="65">
        <f>F137/C137</f>
        <v>2.3556127192982457</v>
      </c>
      <c r="H137" s="49">
        <f t="shared" si="2"/>
        <v>0.6509999999999999</v>
      </c>
      <c r="I137" s="49">
        <f t="shared" si="3"/>
        <v>0.78</v>
      </c>
      <c r="J137" s="24"/>
    </row>
    <row r="138" spans="1:10" ht="76.5" customHeight="1">
      <c r="A138" s="42">
        <v>50080100</v>
      </c>
      <c r="B138" s="150" t="s">
        <v>109</v>
      </c>
      <c r="C138" s="44"/>
      <c r="D138" s="47"/>
      <c r="E138" s="45"/>
      <c r="F138" s="45">
        <v>24389.81</v>
      </c>
      <c r="G138" s="65"/>
      <c r="H138" s="49">
        <f t="shared" si="2"/>
      </c>
      <c r="I138" s="49">
        <f t="shared" si="3"/>
      </c>
      <c r="J138" s="24"/>
    </row>
    <row r="139" spans="1:10" ht="72.75" customHeight="1">
      <c r="A139" s="42">
        <v>50080200</v>
      </c>
      <c r="B139" s="150" t="s">
        <v>101</v>
      </c>
      <c r="C139" s="44">
        <v>230000</v>
      </c>
      <c r="D139" s="47">
        <v>2062800</v>
      </c>
      <c r="E139" s="45">
        <v>1720335</v>
      </c>
      <c r="F139" s="45">
        <v>1273445.98</v>
      </c>
      <c r="G139" s="65">
        <f>F139/C139</f>
        <v>5.536721652173913</v>
      </c>
      <c r="H139" s="49">
        <f t="shared" si="2"/>
        <v>0.617</v>
      </c>
      <c r="I139" s="49">
        <f t="shared" si="3"/>
        <v>0.74</v>
      </c>
      <c r="J139" s="24"/>
    </row>
    <row r="140" spans="1:10" ht="69.75" customHeight="1">
      <c r="A140" s="42">
        <v>50080300</v>
      </c>
      <c r="B140" s="150" t="s">
        <v>108</v>
      </c>
      <c r="C140" s="44"/>
      <c r="D140" s="47"/>
      <c r="E140" s="45"/>
      <c r="F140" s="45">
        <v>44863.46</v>
      </c>
      <c r="G140" s="65"/>
      <c r="H140" s="49">
        <f aca="true" t="shared" si="5" ref="H140:H158">IF(D140&lt;&gt;0,(IF(F140&lt;&gt;0,ROUND(F140/D140*100,1)/100,"")),"")</f>
      </c>
      <c r="I140" s="49">
        <f aca="true" t="shared" si="6" ref="I140:I158">IF(E140&lt;&gt;0,(IF(F140&lt;&gt;0,ROUND(F140/E140*100,1)/100,"")),"")</f>
      </c>
      <c r="J140" s="24"/>
    </row>
    <row r="141" spans="1:10" ht="28.5" customHeight="1">
      <c r="A141" s="42">
        <v>50100000</v>
      </c>
      <c r="B141" s="43" t="s">
        <v>102</v>
      </c>
      <c r="C141" s="44"/>
      <c r="D141" s="45">
        <f>SUM(D142)</f>
        <v>4000000</v>
      </c>
      <c r="E141" s="45">
        <f>SUM(E142)</f>
        <v>2440000</v>
      </c>
      <c r="F141" s="45">
        <f>SUM(F142)</f>
        <v>1530525.08</v>
      </c>
      <c r="G141" s="65"/>
      <c r="H141" s="49">
        <f t="shared" si="5"/>
        <v>0.38299999999999995</v>
      </c>
      <c r="I141" s="49">
        <f t="shared" si="6"/>
        <v>0.627</v>
      </c>
      <c r="J141" s="24"/>
    </row>
    <row r="142" spans="1:10" ht="93" customHeight="1">
      <c r="A142" s="42">
        <v>50110000</v>
      </c>
      <c r="B142" s="150" t="s">
        <v>103</v>
      </c>
      <c r="C142" s="44"/>
      <c r="D142" s="47">
        <v>4000000</v>
      </c>
      <c r="E142" s="45">
        <v>2440000</v>
      </c>
      <c r="F142" s="45">
        <v>1530525.08</v>
      </c>
      <c r="G142" s="65"/>
      <c r="H142" s="49">
        <f t="shared" si="5"/>
        <v>0.38299999999999995</v>
      </c>
      <c r="I142" s="49">
        <f t="shared" si="6"/>
        <v>0.627</v>
      </c>
      <c r="J142" s="24"/>
    </row>
    <row r="143" spans="1:10" ht="60" customHeight="1">
      <c r="A143" s="87"/>
      <c r="B143" s="129" t="s">
        <v>41</v>
      </c>
      <c r="C143" s="44"/>
      <c r="D143" s="50">
        <f>D111+D116+D132+D136</f>
        <v>41820721</v>
      </c>
      <c r="E143" s="50">
        <f>E111+E116+E132+E136</f>
        <v>25515997</v>
      </c>
      <c r="F143" s="50">
        <f>F111+F116+F132+F136</f>
        <v>33194205.32</v>
      </c>
      <c r="G143" s="65"/>
      <c r="H143" s="101">
        <f t="shared" si="5"/>
        <v>0.794</v>
      </c>
      <c r="I143" s="101">
        <f t="shared" si="6"/>
        <v>1.301</v>
      </c>
      <c r="J143" s="24"/>
    </row>
    <row r="144" spans="1:10" s="28" customFormat="1" ht="46.5" customHeight="1">
      <c r="A144" s="130"/>
      <c r="B144" s="131" t="s">
        <v>132</v>
      </c>
      <c r="C144" s="132"/>
      <c r="D144" s="133">
        <f>D133+D135</f>
        <v>11309800</v>
      </c>
      <c r="E144" s="133">
        <f>E133+E135</f>
        <v>2500000</v>
      </c>
      <c r="F144" s="133">
        <f>F133+F135</f>
        <v>2236212.52</v>
      </c>
      <c r="G144" s="134"/>
      <c r="H144" s="135">
        <f t="shared" si="5"/>
        <v>0.198</v>
      </c>
      <c r="I144" s="135">
        <f t="shared" si="6"/>
        <v>0.894</v>
      </c>
      <c r="J144" s="27"/>
    </row>
    <row r="145" spans="1:10" ht="31.5" customHeight="1">
      <c r="A145" s="118">
        <v>40000000</v>
      </c>
      <c r="B145" s="136" t="s">
        <v>15</v>
      </c>
      <c r="C145" s="44"/>
      <c r="D145" s="50">
        <f>D146</f>
        <v>26634709.53</v>
      </c>
      <c r="E145" s="50">
        <f>E146</f>
        <v>24567293</v>
      </c>
      <c r="F145" s="50">
        <f>F146</f>
        <v>24501095.03</v>
      </c>
      <c r="G145" s="137">
        <f>G146</f>
        <v>0</v>
      </c>
      <c r="H145" s="101">
        <f t="shared" si="5"/>
        <v>0.92</v>
      </c>
      <c r="I145" s="101">
        <f t="shared" si="6"/>
        <v>0.997</v>
      </c>
      <c r="J145" s="24"/>
    </row>
    <row r="146" spans="1:10" ht="32.25" customHeight="1">
      <c r="A146" s="118">
        <v>41030000</v>
      </c>
      <c r="B146" s="138" t="s">
        <v>42</v>
      </c>
      <c r="C146" s="44"/>
      <c r="D146" s="50">
        <f>SUM(D147:D150)</f>
        <v>26634709.53</v>
      </c>
      <c r="E146" s="50">
        <f>SUM(E147:E150)</f>
        <v>24567293</v>
      </c>
      <c r="F146" s="50">
        <f>SUM(F147:F150)</f>
        <v>24501095.03</v>
      </c>
      <c r="G146" s="61"/>
      <c r="H146" s="101">
        <f t="shared" si="5"/>
        <v>0.92</v>
      </c>
      <c r="I146" s="101">
        <f t="shared" si="6"/>
        <v>0.997</v>
      </c>
      <c r="J146" s="24"/>
    </row>
    <row r="147" spans="1:10" ht="130.5" customHeight="1">
      <c r="A147" s="42">
        <v>41030800</v>
      </c>
      <c r="B147" s="139" t="s">
        <v>145</v>
      </c>
      <c r="C147" s="44"/>
      <c r="D147" s="47">
        <v>26563800</v>
      </c>
      <c r="E147" s="81">
        <v>24496383</v>
      </c>
      <c r="F147" s="81">
        <v>24496332.53</v>
      </c>
      <c r="G147" s="61"/>
      <c r="H147" s="108">
        <f t="shared" si="5"/>
        <v>0.922</v>
      </c>
      <c r="I147" s="108">
        <f t="shared" si="6"/>
        <v>1</v>
      </c>
      <c r="J147" s="24"/>
    </row>
    <row r="148" spans="1:10" ht="191.25" customHeight="1">
      <c r="A148" s="42">
        <v>41034300</v>
      </c>
      <c r="B148" s="140" t="s">
        <v>121</v>
      </c>
      <c r="C148" s="44"/>
      <c r="D148" s="45">
        <v>70909.53</v>
      </c>
      <c r="E148" s="81">
        <v>70910</v>
      </c>
      <c r="F148" s="81">
        <v>4762.5</v>
      </c>
      <c r="G148" s="61"/>
      <c r="H148" s="108">
        <f t="shared" si="5"/>
        <v>0.067</v>
      </c>
      <c r="I148" s="108">
        <f t="shared" si="6"/>
        <v>0.067</v>
      </c>
      <c r="J148" s="24"/>
    </row>
    <row r="149" spans="1:10" ht="107.25" customHeight="1" hidden="1">
      <c r="A149" s="42">
        <v>41035000</v>
      </c>
      <c r="B149" s="141" t="s">
        <v>129</v>
      </c>
      <c r="C149" s="44"/>
      <c r="D149" s="44"/>
      <c r="E149" s="81"/>
      <c r="F149" s="81"/>
      <c r="G149" s="61"/>
      <c r="H149" s="108">
        <f t="shared" si="5"/>
      </c>
      <c r="I149" s="108">
        <f t="shared" si="6"/>
      </c>
      <c r="J149" s="24"/>
    </row>
    <row r="150" spans="1:10" ht="188.25" customHeight="1" hidden="1">
      <c r="A150" s="42">
        <v>41036600</v>
      </c>
      <c r="B150" s="142" t="s">
        <v>110</v>
      </c>
      <c r="C150" s="44"/>
      <c r="D150" s="44"/>
      <c r="E150" s="45"/>
      <c r="F150" s="45"/>
      <c r="G150" s="65"/>
      <c r="H150" s="49">
        <f t="shared" si="5"/>
      </c>
      <c r="I150" s="49">
        <f t="shared" si="6"/>
      </c>
      <c r="J150" s="24"/>
    </row>
    <row r="151" spans="1:10" ht="54" customHeight="1">
      <c r="A151" s="42"/>
      <c r="B151" s="143" t="s">
        <v>28</v>
      </c>
      <c r="C151" s="100">
        <f>SUM(C112:C139)</f>
        <v>11513500</v>
      </c>
      <c r="D151" s="50">
        <f>D143+D145</f>
        <v>68455430.53</v>
      </c>
      <c r="E151" s="50">
        <f>E143+E145</f>
        <v>50083290</v>
      </c>
      <c r="F151" s="50">
        <f>F143+F145</f>
        <v>57695300.35</v>
      </c>
      <c r="G151" s="61">
        <f>F151/C151</f>
        <v>5.011100043427281</v>
      </c>
      <c r="H151" s="101">
        <f t="shared" si="5"/>
        <v>0.843</v>
      </c>
      <c r="I151" s="101">
        <f t="shared" si="6"/>
        <v>1.1520000000000001</v>
      </c>
      <c r="J151" s="24"/>
    </row>
    <row r="152" spans="1:10" s="28" customFormat="1" ht="27.75" customHeight="1">
      <c r="A152" s="144"/>
      <c r="B152" s="131" t="s">
        <v>132</v>
      </c>
      <c r="C152" s="132"/>
      <c r="D152" s="133">
        <f>D144</f>
        <v>11309800</v>
      </c>
      <c r="E152" s="133">
        <f>E144</f>
        <v>2500000</v>
      </c>
      <c r="F152" s="133">
        <f>F144</f>
        <v>2236212.52</v>
      </c>
      <c r="G152" s="134"/>
      <c r="H152" s="135">
        <f t="shared" si="5"/>
        <v>0.198</v>
      </c>
      <c r="I152" s="135">
        <f t="shared" si="6"/>
        <v>0.894</v>
      </c>
      <c r="J152" s="27"/>
    </row>
    <row r="153" spans="1:10" ht="37.5" customHeight="1">
      <c r="A153" s="118">
        <v>43000000</v>
      </c>
      <c r="B153" s="138" t="s">
        <v>104</v>
      </c>
      <c r="C153" s="100"/>
      <c r="D153" s="50">
        <f>SUM(D154)</f>
        <v>3324332</v>
      </c>
      <c r="E153" s="50">
        <f>SUM(E154)</f>
        <v>3324332</v>
      </c>
      <c r="F153" s="50">
        <f>SUM(F154)</f>
        <v>3324000</v>
      </c>
      <c r="G153" s="61"/>
      <c r="H153" s="101">
        <f t="shared" si="5"/>
        <v>1</v>
      </c>
      <c r="I153" s="101">
        <f t="shared" si="6"/>
        <v>1</v>
      </c>
      <c r="J153" s="24"/>
    </row>
    <row r="154" spans="1:10" ht="87.75" customHeight="1">
      <c r="A154" s="42">
        <v>43010000</v>
      </c>
      <c r="B154" s="43" t="s">
        <v>23</v>
      </c>
      <c r="C154" s="44"/>
      <c r="D154" s="47">
        <v>3324332</v>
      </c>
      <c r="E154" s="45">
        <v>3324332</v>
      </c>
      <c r="F154" s="45">
        <v>3324000</v>
      </c>
      <c r="G154" s="65"/>
      <c r="H154" s="49">
        <f t="shared" si="5"/>
        <v>1</v>
      </c>
      <c r="I154" s="49">
        <f t="shared" si="6"/>
        <v>1</v>
      </c>
      <c r="J154" s="24"/>
    </row>
    <row r="155" spans="1:10" ht="54" customHeight="1">
      <c r="A155" s="145"/>
      <c r="B155" s="143" t="s">
        <v>29</v>
      </c>
      <c r="C155" s="100">
        <f>C151+C154</f>
        <v>11513500</v>
      </c>
      <c r="D155" s="50">
        <f>D151+D153</f>
        <v>71779762.53</v>
      </c>
      <c r="E155" s="50">
        <f>E151+E153</f>
        <v>53407622</v>
      </c>
      <c r="F155" s="50">
        <f>F151+F153</f>
        <v>61019300.35</v>
      </c>
      <c r="G155" s="61">
        <f>F155/C155</f>
        <v>5.299804607634516</v>
      </c>
      <c r="H155" s="101">
        <f t="shared" si="5"/>
        <v>0.85</v>
      </c>
      <c r="I155" s="101">
        <f t="shared" si="6"/>
        <v>1.143</v>
      </c>
      <c r="J155" s="24"/>
    </row>
    <row r="156" spans="1:10" s="28" customFormat="1" ht="33.75" customHeight="1">
      <c r="A156" s="130"/>
      <c r="B156" s="131" t="s">
        <v>132</v>
      </c>
      <c r="C156" s="146"/>
      <c r="D156" s="133">
        <f>D152+D153</f>
        <v>14634132</v>
      </c>
      <c r="E156" s="133">
        <f>E152+E153</f>
        <v>5824332</v>
      </c>
      <c r="F156" s="133">
        <f>F152+F153</f>
        <v>5560212.52</v>
      </c>
      <c r="G156" s="147"/>
      <c r="H156" s="135">
        <f t="shared" si="5"/>
        <v>0.38</v>
      </c>
      <c r="I156" s="135">
        <f t="shared" si="6"/>
        <v>0.955</v>
      </c>
      <c r="J156" s="27"/>
    </row>
    <row r="157" spans="1:10" ht="51" customHeight="1">
      <c r="A157" s="145"/>
      <c r="B157" s="148" t="s">
        <v>30</v>
      </c>
      <c r="C157" s="100">
        <f>C109+C151</f>
        <v>136508000</v>
      </c>
      <c r="D157" s="149">
        <f>D109+D151</f>
        <v>704171422.53</v>
      </c>
      <c r="E157" s="149">
        <f>E109+E151</f>
        <v>501417941</v>
      </c>
      <c r="F157" s="149">
        <f>F109+F151</f>
        <v>499003038.88</v>
      </c>
      <c r="G157" s="61">
        <f>F157/C157</f>
        <v>3.655485677615964</v>
      </c>
      <c r="H157" s="160">
        <f t="shared" si="5"/>
        <v>0.7090000000000001</v>
      </c>
      <c r="I157" s="160">
        <f t="shared" si="6"/>
        <v>0.995</v>
      </c>
      <c r="J157" s="24"/>
    </row>
    <row r="158" spans="1:10" ht="52.5" customHeight="1">
      <c r="A158" s="145"/>
      <c r="B158" s="148" t="s">
        <v>31</v>
      </c>
      <c r="C158" s="100">
        <f>C109+C155</f>
        <v>136508000</v>
      </c>
      <c r="D158" s="149">
        <f>D109+D155</f>
        <v>707495754.53</v>
      </c>
      <c r="E158" s="149">
        <f>E109+E155</f>
        <v>504742273</v>
      </c>
      <c r="F158" s="149">
        <f>F109+F155</f>
        <v>502327038.88</v>
      </c>
      <c r="G158" s="61">
        <f>F158/C158</f>
        <v>3.679835898848419</v>
      </c>
      <c r="H158" s="160">
        <f t="shared" si="5"/>
        <v>0.71</v>
      </c>
      <c r="I158" s="160">
        <f t="shared" si="6"/>
        <v>0.995</v>
      </c>
      <c r="J158" s="24"/>
    </row>
    <row r="159" spans="1:10" ht="62.25" customHeight="1">
      <c r="A159" s="29"/>
      <c r="B159" s="30"/>
      <c r="C159" s="30"/>
      <c r="D159" s="30"/>
      <c r="E159" s="31"/>
      <c r="F159" s="31"/>
      <c r="G159" s="31"/>
      <c r="H159" s="31"/>
      <c r="I159" s="31"/>
      <c r="J159" s="24"/>
    </row>
    <row r="160" spans="1:10" ht="34.5" customHeight="1">
      <c r="A160" s="29"/>
      <c r="B160" s="30"/>
      <c r="C160" s="30"/>
      <c r="D160" s="30"/>
      <c r="E160" s="31"/>
      <c r="F160" s="31"/>
      <c r="G160" s="31"/>
      <c r="H160" s="31"/>
      <c r="I160" s="31"/>
      <c r="J160" s="24"/>
    </row>
    <row r="161" spans="1:10" ht="54" customHeight="1">
      <c r="A161" s="29"/>
      <c r="B161" s="30"/>
      <c r="C161" s="30"/>
      <c r="D161" s="30"/>
      <c r="E161" s="31"/>
      <c r="F161" s="31"/>
      <c r="G161" s="31"/>
      <c r="H161" s="31"/>
      <c r="I161" s="31"/>
      <c r="J161" s="24"/>
    </row>
    <row r="162" spans="1:10" ht="67.5" customHeight="1">
      <c r="A162" s="29"/>
      <c r="B162" s="30"/>
      <c r="C162" s="30"/>
      <c r="D162" s="30"/>
      <c r="E162" s="31"/>
      <c r="F162" s="31"/>
      <c r="G162" s="31"/>
      <c r="H162" s="31"/>
      <c r="I162" s="31"/>
      <c r="J162" s="24"/>
    </row>
    <row r="163" spans="1:9" ht="26.25">
      <c r="A163" s="29"/>
      <c r="B163" s="30"/>
      <c r="C163" s="30"/>
      <c r="D163" s="30"/>
      <c r="E163" s="31"/>
      <c r="F163" s="31"/>
      <c r="G163" s="31"/>
      <c r="H163" s="31"/>
      <c r="I163" s="31"/>
    </row>
    <row r="164" spans="1:9" ht="26.25">
      <c r="A164" s="29"/>
      <c r="B164" s="30"/>
      <c r="C164" s="30"/>
      <c r="D164" s="30"/>
      <c r="E164" s="31"/>
      <c r="F164" s="31"/>
      <c r="G164" s="31"/>
      <c r="H164" s="31"/>
      <c r="I164" s="31"/>
    </row>
    <row r="165" spans="1:9" ht="26.25">
      <c r="A165" s="29"/>
      <c r="B165" s="30"/>
      <c r="C165" s="30"/>
      <c r="D165" s="30"/>
      <c r="E165" s="31"/>
      <c r="F165" s="31"/>
      <c r="G165" s="31"/>
      <c r="H165" s="31"/>
      <c r="I165" s="31"/>
    </row>
    <row r="166" spans="1:9" ht="26.25">
      <c r="A166" s="29"/>
      <c r="B166" s="30"/>
      <c r="C166" s="30"/>
      <c r="D166" s="30"/>
      <c r="E166" s="31"/>
      <c r="F166" s="31"/>
      <c r="G166" s="31"/>
      <c r="H166" s="31"/>
      <c r="I166" s="31"/>
    </row>
    <row r="167" spans="1:9" ht="26.25">
      <c r="A167" s="29"/>
      <c r="B167" s="30"/>
      <c r="C167" s="30"/>
      <c r="D167" s="30"/>
      <c r="E167" s="31"/>
      <c r="F167" s="31"/>
      <c r="G167" s="31"/>
      <c r="H167" s="31"/>
      <c r="I167" s="31"/>
    </row>
    <row r="168" spans="1:9" ht="26.25">
      <c r="A168" s="29"/>
      <c r="B168" s="30"/>
      <c r="C168" s="30"/>
      <c r="D168" s="30"/>
      <c r="E168" s="31"/>
      <c r="F168" s="31"/>
      <c r="G168" s="31"/>
      <c r="H168" s="31"/>
      <c r="I168" s="31"/>
    </row>
    <row r="169" spans="1:9" ht="26.25">
      <c r="A169" s="29"/>
      <c r="B169" s="30"/>
      <c r="C169" s="30"/>
      <c r="D169" s="30"/>
      <c r="E169" s="31"/>
      <c r="F169" s="31"/>
      <c r="G169" s="31"/>
      <c r="H169" s="31"/>
      <c r="I169" s="31"/>
    </row>
    <row r="170" spans="1:9" ht="26.25">
      <c r="A170" s="29"/>
      <c r="B170" s="30"/>
      <c r="C170" s="30"/>
      <c r="D170" s="30"/>
      <c r="E170" s="31"/>
      <c r="F170" s="31"/>
      <c r="G170" s="31"/>
      <c r="H170" s="31"/>
      <c r="I170" s="31"/>
    </row>
    <row r="171" spans="1:9" ht="26.25">
      <c r="A171" s="29"/>
      <c r="B171" s="30"/>
      <c r="C171" s="30"/>
      <c r="D171" s="30"/>
      <c r="E171" s="31"/>
      <c r="F171" s="31"/>
      <c r="G171" s="31"/>
      <c r="H171" s="31"/>
      <c r="I171" s="31"/>
    </row>
    <row r="172" spans="1:9" ht="26.25">
      <c r="A172" s="29"/>
      <c r="B172" s="30"/>
      <c r="C172" s="30"/>
      <c r="D172" s="30"/>
      <c r="E172" s="31"/>
      <c r="F172" s="31"/>
      <c r="G172" s="31"/>
      <c r="H172" s="31"/>
      <c r="I172" s="31"/>
    </row>
    <row r="173" spans="1:9" ht="26.25">
      <c r="A173" s="29"/>
      <c r="B173" s="30"/>
      <c r="C173" s="30"/>
      <c r="D173" s="30"/>
      <c r="E173" s="31"/>
      <c r="F173" s="31"/>
      <c r="G173" s="31"/>
      <c r="H173" s="31"/>
      <c r="I173" s="31"/>
    </row>
    <row r="174" spans="1:9" ht="26.25">
      <c r="A174" s="29"/>
      <c r="B174" s="30"/>
      <c r="C174" s="30"/>
      <c r="D174" s="30"/>
      <c r="E174" s="31"/>
      <c r="F174" s="31"/>
      <c r="G174" s="31"/>
      <c r="H174" s="31"/>
      <c r="I174" s="31"/>
    </row>
    <row r="175" spans="1:9" ht="26.25">
      <c r="A175" s="29"/>
      <c r="B175" s="30"/>
      <c r="C175" s="30"/>
      <c r="D175" s="30"/>
      <c r="E175" s="31"/>
      <c r="F175" s="31"/>
      <c r="G175" s="31"/>
      <c r="H175" s="31"/>
      <c r="I175" s="31"/>
    </row>
    <row r="176" spans="1:9" ht="26.25">
      <c r="A176" s="29"/>
      <c r="B176" s="30"/>
      <c r="C176" s="30"/>
      <c r="D176" s="30"/>
      <c r="E176" s="31"/>
      <c r="F176" s="31"/>
      <c r="G176" s="31"/>
      <c r="H176" s="31"/>
      <c r="I176" s="31"/>
    </row>
    <row r="177" spans="1:9" ht="26.25">
      <c r="A177" s="29"/>
      <c r="B177" s="30"/>
      <c r="C177" s="30"/>
      <c r="D177" s="30"/>
      <c r="E177" s="31"/>
      <c r="F177" s="31"/>
      <c r="G177" s="31"/>
      <c r="H177" s="31"/>
      <c r="I177" s="31"/>
    </row>
    <row r="178" spans="1:9" ht="26.25">
      <c r="A178" s="29"/>
      <c r="B178" s="30"/>
      <c r="C178" s="30"/>
      <c r="D178" s="30"/>
      <c r="E178" s="31"/>
      <c r="F178" s="31"/>
      <c r="G178" s="31"/>
      <c r="H178" s="31"/>
      <c r="I178" s="31"/>
    </row>
    <row r="179" spans="1:9" ht="26.25">
      <c r="A179" s="29"/>
      <c r="B179" s="30"/>
      <c r="C179" s="30"/>
      <c r="D179" s="30"/>
      <c r="E179" s="31"/>
      <c r="F179" s="31"/>
      <c r="G179" s="31"/>
      <c r="H179" s="31"/>
      <c r="I179" s="31"/>
    </row>
    <row r="180" spans="1:9" ht="26.25">
      <c r="A180" s="29"/>
      <c r="B180" s="30"/>
      <c r="C180" s="30"/>
      <c r="D180" s="30"/>
      <c r="E180" s="31"/>
      <c r="F180" s="31"/>
      <c r="G180" s="31"/>
      <c r="H180" s="31"/>
      <c r="I180" s="31"/>
    </row>
    <row r="181" spans="1:9" ht="26.25">
      <c r="A181" s="29"/>
      <c r="B181" s="30"/>
      <c r="C181" s="30"/>
      <c r="D181" s="30"/>
      <c r="E181" s="31"/>
      <c r="F181" s="31"/>
      <c r="G181" s="31"/>
      <c r="H181" s="31"/>
      <c r="I181" s="31"/>
    </row>
    <row r="182" spans="1:9" ht="26.25">
      <c r="A182" s="29"/>
      <c r="B182" s="30"/>
      <c r="C182" s="30"/>
      <c r="D182" s="30"/>
      <c r="E182" s="31"/>
      <c r="F182" s="31"/>
      <c r="G182" s="31"/>
      <c r="H182" s="31"/>
      <c r="I182" s="31"/>
    </row>
    <row r="183" spans="1:9" ht="26.25">
      <c r="A183" s="29"/>
      <c r="B183" s="30"/>
      <c r="C183" s="30"/>
      <c r="D183" s="30"/>
      <c r="E183" s="31"/>
      <c r="F183" s="31"/>
      <c r="G183" s="31"/>
      <c r="H183" s="31"/>
      <c r="I183" s="31"/>
    </row>
    <row r="184" spans="1:9" ht="26.25">
      <c r="A184" s="29"/>
      <c r="B184" s="30"/>
      <c r="C184" s="30"/>
      <c r="D184" s="30"/>
      <c r="E184" s="31"/>
      <c r="F184" s="31"/>
      <c r="G184" s="31"/>
      <c r="H184" s="31"/>
      <c r="I184" s="31"/>
    </row>
    <row r="185" spans="1:9" ht="26.25">
      <c r="A185" s="29"/>
      <c r="B185" s="30"/>
      <c r="C185" s="30"/>
      <c r="D185" s="30"/>
      <c r="E185" s="31"/>
      <c r="F185" s="31"/>
      <c r="G185" s="31"/>
      <c r="H185" s="31"/>
      <c r="I185" s="31"/>
    </row>
    <row r="186" spans="1:9" ht="26.25">
      <c r="A186" s="29"/>
      <c r="B186" s="30"/>
      <c r="C186" s="30"/>
      <c r="D186" s="30"/>
      <c r="E186" s="31"/>
      <c r="F186" s="31"/>
      <c r="G186" s="31"/>
      <c r="H186" s="31"/>
      <c r="I186" s="31"/>
    </row>
    <row r="187" spans="1:9" ht="26.25">
      <c r="A187" s="29"/>
      <c r="B187" s="30"/>
      <c r="C187" s="30"/>
      <c r="D187" s="30"/>
      <c r="E187" s="31"/>
      <c r="F187" s="31"/>
      <c r="G187" s="31"/>
      <c r="H187" s="31"/>
      <c r="I187" s="31"/>
    </row>
    <row r="188" spans="1:9" ht="26.25">
      <c r="A188" s="29"/>
      <c r="B188" s="30"/>
      <c r="C188" s="30"/>
      <c r="D188" s="30"/>
      <c r="E188" s="31"/>
      <c r="F188" s="31"/>
      <c r="G188" s="31"/>
      <c r="H188" s="31"/>
      <c r="I188" s="31"/>
    </row>
    <row r="189" spans="1:9" ht="26.25">
      <c r="A189" s="29"/>
      <c r="B189" s="30"/>
      <c r="C189" s="30"/>
      <c r="D189" s="30"/>
      <c r="E189" s="31"/>
      <c r="F189" s="31"/>
      <c r="G189" s="31"/>
      <c r="H189" s="31"/>
      <c r="I189" s="31"/>
    </row>
    <row r="190" spans="1:9" ht="26.25">
      <c r="A190" s="29"/>
      <c r="B190" s="30"/>
      <c r="C190" s="30"/>
      <c r="D190" s="30"/>
      <c r="E190" s="31"/>
      <c r="F190" s="31"/>
      <c r="G190" s="31"/>
      <c r="H190" s="31"/>
      <c r="I190" s="31"/>
    </row>
    <row r="191" spans="1:9" ht="26.25">
      <c r="A191" s="29"/>
      <c r="B191" s="30"/>
      <c r="C191" s="30"/>
      <c r="D191" s="30"/>
      <c r="E191" s="31"/>
      <c r="F191" s="31"/>
      <c r="G191" s="31"/>
      <c r="H191" s="31"/>
      <c r="I191" s="31"/>
    </row>
    <row r="192" spans="1:9" ht="26.25">
      <c r="A192" s="29"/>
      <c r="B192" s="30"/>
      <c r="C192" s="30"/>
      <c r="D192" s="30"/>
      <c r="E192" s="31"/>
      <c r="F192" s="31"/>
      <c r="G192" s="31"/>
      <c r="H192" s="31"/>
      <c r="I192" s="31"/>
    </row>
    <row r="193" spans="1:9" ht="26.25">
      <c r="A193" s="29"/>
      <c r="B193" s="30"/>
      <c r="C193" s="30"/>
      <c r="D193" s="30"/>
      <c r="E193" s="31"/>
      <c r="F193" s="31"/>
      <c r="G193" s="31"/>
      <c r="H193" s="31"/>
      <c r="I193" s="31"/>
    </row>
    <row r="194" spans="1:9" ht="26.25">
      <c r="A194" s="29"/>
      <c r="B194" s="30"/>
      <c r="C194" s="30"/>
      <c r="D194" s="30"/>
      <c r="E194" s="31"/>
      <c r="F194" s="31"/>
      <c r="G194" s="31"/>
      <c r="H194" s="31"/>
      <c r="I194" s="31"/>
    </row>
    <row r="195" spans="1:9" ht="26.25">
      <c r="A195" s="29"/>
      <c r="B195" s="30"/>
      <c r="C195" s="30"/>
      <c r="D195" s="30"/>
      <c r="E195" s="31"/>
      <c r="F195" s="31"/>
      <c r="G195" s="31"/>
      <c r="H195" s="31"/>
      <c r="I195" s="31"/>
    </row>
    <row r="196" spans="1:9" ht="26.25">
      <c r="A196" s="29"/>
      <c r="B196" s="30"/>
      <c r="C196" s="30"/>
      <c r="D196" s="30"/>
      <c r="E196" s="31"/>
      <c r="F196" s="31"/>
      <c r="G196" s="31"/>
      <c r="H196" s="31"/>
      <c r="I196" s="31"/>
    </row>
    <row r="197" spans="1:9" ht="26.25">
      <c r="A197" s="29"/>
      <c r="B197" s="30"/>
      <c r="C197" s="30"/>
      <c r="D197" s="30"/>
      <c r="E197" s="31"/>
      <c r="F197" s="31"/>
      <c r="G197" s="31"/>
      <c r="H197" s="31"/>
      <c r="I197" s="31"/>
    </row>
    <row r="198" spans="1:9" ht="26.25">
      <c r="A198" s="29"/>
      <c r="B198" s="30"/>
      <c r="C198" s="30"/>
      <c r="D198" s="30"/>
      <c r="E198" s="31"/>
      <c r="F198" s="31"/>
      <c r="G198" s="31"/>
      <c r="H198" s="31"/>
      <c r="I198" s="31"/>
    </row>
    <row r="199" spans="1:9" ht="26.25">
      <c r="A199" s="29"/>
      <c r="B199" s="30"/>
      <c r="C199" s="30"/>
      <c r="D199" s="30"/>
      <c r="E199" s="31"/>
      <c r="F199" s="31"/>
      <c r="G199" s="31"/>
      <c r="H199" s="31"/>
      <c r="I199" s="31"/>
    </row>
    <row r="200" spans="1:9" ht="26.25">
      <c r="A200" s="29"/>
      <c r="B200" s="30"/>
      <c r="C200" s="30"/>
      <c r="D200" s="30"/>
      <c r="E200" s="31"/>
      <c r="F200" s="31"/>
      <c r="G200" s="31"/>
      <c r="H200" s="31"/>
      <c r="I200" s="31"/>
    </row>
    <row r="201" spans="1:9" ht="26.25">
      <c r="A201" s="29"/>
      <c r="B201" s="30"/>
      <c r="C201" s="30"/>
      <c r="D201" s="30"/>
      <c r="E201" s="31"/>
      <c r="F201" s="31"/>
      <c r="G201" s="31"/>
      <c r="H201" s="31"/>
      <c r="I201" s="31"/>
    </row>
    <row r="202" spans="1:9" ht="26.25">
      <c r="A202" s="29"/>
      <c r="B202" s="30"/>
      <c r="C202" s="30"/>
      <c r="D202" s="30"/>
      <c r="E202" s="31"/>
      <c r="F202" s="31"/>
      <c r="G202" s="31"/>
      <c r="H202" s="31"/>
      <c r="I202" s="31"/>
    </row>
    <row r="203" spans="1:9" ht="26.25">
      <c r="A203" s="29"/>
      <c r="B203" s="30"/>
      <c r="C203" s="30"/>
      <c r="D203" s="30"/>
      <c r="E203" s="31"/>
      <c r="F203" s="31"/>
      <c r="G203" s="31"/>
      <c r="H203" s="31"/>
      <c r="I203" s="31"/>
    </row>
    <row r="204" spans="1:9" ht="26.25">
      <c r="A204" s="29"/>
      <c r="B204" s="30"/>
      <c r="C204" s="30"/>
      <c r="D204" s="30"/>
      <c r="E204" s="31"/>
      <c r="F204" s="31"/>
      <c r="G204" s="31"/>
      <c r="H204" s="31"/>
      <c r="I204" s="31"/>
    </row>
    <row r="205" spans="1:9" ht="26.25">
      <c r="A205" s="29"/>
      <c r="B205" s="30"/>
      <c r="C205" s="30"/>
      <c r="D205" s="30"/>
      <c r="E205" s="31"/>
      <c r="F205" s="31"/>
      <c r="G205" s="31"/>
      <c r="H205" s="31"/>
      <c r="I205" s="31"/>
    </row>
    <row r="206" spans="1:9" ht="26.25">
      <c r="A206" s="29"/>
      <c r="B206" s="30"/>
      <c r="C206" s="30"/>
      <c r="D206" s="30"/>
      <c r="E206" s="31"/>
      <c r="F206" s="31"/>
      <c r="G206" s="31"/>
      <c r="H206" s="31"/>
      <c r="I206" s="31"/>
    </row>
    <row r="207" spans="1:9" ht="26.25">
      <c r="A207" s="29"/>
      <c r="B207" s="30"/>
      <c r="C207" s="30"/>
      <c r="D207" s="30"/>
      <c r="E207" s="31"/>
      <c r="F207" s="31"/>
      <c r="G207" s="31"/>
      <c r="H207" s="31"/>
      <c r="I207" s="31"/>
    </row>
    <row r="208" spans="1:9" ht="26.25">
      <c r="A208" s="29"/>
      <c r="B208" s="30"/>
      <c r="C208" s="30"/>
      <c r="D208" s="30"/>
      <c r="E208" s="31"/>
      <c r="F208" s="31"/>
      <c r="G208" s="31"/>
      <c r="H208" s="31"/>
      <c r="I208" s="31"/>
    </row>
    <row r="209" spans="1:9" ht="26.25">
      <c r="A209" s="29"/>
      <c r="B209" s="30"/>
      <c r="C209" s="30"/>
      <c r="D209" s="30"/>
      <c r="E209" s="31"/>
      <c r="F209" s="31"/>
      <c r="G209" s="31"/>
      <c r="H209" s="31"/>
      <c r="I209" s="31"/>
    </row>
    <row r="210" spans="1:9" ht="26.25">
      <c r="A210" s="29"/>
      <c r="B210" s="30"/>
      <c r="C210" s="30"/>
      <c r="D210" s="30"/>
      <c r="E210" s="31"/>
      <c r="F210" s="31"/>
      <c r="G210" s="31"/>
      <c r="H210" s="31"/>
      <c r="I210" s="31"/>
    </row>
    <row r="211" spans="1:9" ht="26.25">
      <c r="A211" s="29"/>
      <c r="B211" s="30"/>
      <c r="C211" s="30"/>
      <c r="D211" s="30"/>
      <c r="E211" s="31"/>
      <c r="F211" s="31"/>
      <c r="G211" s="31"/>
      <c r="H211" s="31"/>
      <c r="I211" s="31"/>
    </row>
    <row r="212" spans="1:9" ht="26.25">
      <c r="A212" s="29"/>
      <c r="B212" s="30"/>
      <c r="C212" s="30"/>
      <c r="D212" s="30"/>
      <c r="E212" s="31"/>
      <c r="F212" s="31"/>
      <c r="G212" s="31"/>
      <c r="H212" s="31"/>
      <c r="I212" s="31"/>
    </row>
    <row r="213" spans="1:9" ht="26.25">
      <c r="A213" s="29"/>
      <c r="B213" s="30"/>
      <c r="C213" s="30"/>
      <c r="D213" s="30"/>
      <c r="E213" s="31"/>
      <c r="F213" s="31"/>
      <c r="G213" s="31"/>
      <c r="H213" s="31"/>
      <c r="I213" s="31"/>
    </row>
    <row r="214" spans="1:9" ht="26.25">
      <c r="A214" s="29"/>
      <c r="B214" s="30"/>
      <c r="C214" s="30"/>
      <c r="D214" s="30"/>
      <c r="E214" s="31"/>
      <c r="F214" s="31"/>
      <c r="G214" s="31"/>
      <c r="H214" s="31"/>
      <c r="I214" s="31"/>
    </row>
    <row r="215" spans="1:9" ht="26.25">
      <c r="A215" s="29"/>
      <c r="B215" s="30"/>
      <c r="C215" s="30"/>
      <c r="D215" s="30"/>
      <c r="E215" s="31"/>
      <c r="F215" s="31"/>
      <c r="G215" s="31"/>
      <c r="H215" s="31"/>
      <c r="I215" s="31"/>
    </row>
    <row r="216" spans="1:9" ht="26.25">
      <c r="A216" s="29"/>
      <c r="B216" s="30"/>
      <c r="C216" s="30"/>
      <c r="D216" s="30"/>
      <c r="E216" s="31"/>
      <c r="F216" s="31"/>
      <c r="G216" s="31"/>
      <c r="H216" s="31"/>
      <c r="I216" s="31"/>
    </row>
    <row r="217" spans="1:9" ht="26.25">
      <c r="A217" s="29"/>
      <c r="B217" s="30"/>
      <c r="C217" s="30"/>
      <c r="D217" s="30"/>
      <c r="E217" s="31"/>
      <c r="F217" s="31"/>
      <c r="G217" s="31"/>
      <c r="H217" s="31"/>
      <c r="I217" s="31"/>
    </row>
    <row r="218" spans="1:9" ht="26.25">
      <c r="A218" s="29"/>
      <c r="B218" s="30"/>
      <c r="C218" s="30"/>
      <c r="D218" s="30"/>
      <c r="E218" s="31"/>
      <c r="F218" s="31"/>
      <c r="G218" s="31"/>
      <c r="H218" s="31"/>
      <c r="I218" s="31"/>
    </row>
    <row r="219" spans="1:9" ht="26.25">
      <c r="A219" s="29"/>
      <c r="B219" s="30"/>
      <c r="C219" s="30"/>
      <c r="D219" s="30"/>
      <c r="E219" s="31"/>
      <c r="F219" s="31"/>
      <c r="G219" s="31"/>
      <c r="H219" s="31"/>
      <c r="I219" s="31"/>
    </row>
    <row r="220" spans="1:9" ht="26.25">
      <c r="A220" s="29"/>
      <c r="B220" s="30"/>
      <c r="C220" s="30"/>
      <c r="D220" s="30"/>
      <c r="E220" s="31"/>
      <c r="F220" s="31"/>
      <c r="G220" s="31"/>
      <c r="H220" s="31"/>
      <c r="I220" s="31"/>
    </row>
    <row r="221" spans="1:9" ht="26.25">
      <c r="A221" s="29"/>
      <c r="B221" s="30"/>
      <c r="C221" s="30"/>
      <c r="D221" s="30"/>
      <c r="E221" s="31"/>
      <c r="F221" s="31"/>
      <c r="G221" s="31"/>
      <c r="H221" s="31"/>
      <c r="I221" s="31"/>
    </row>
    <row r="222" spans="1:9" ht="26.25">
      <c r="A222" s="29"/>
      <c r="B222" s="30"/>
      <c r="C222" s="30"/>
      <c r="D222" s="30"/>
      <c r="E222" s="31"/>
      <c r="F222" s="31"/>
      <c r="G222" s="31"/>
      <c r="H222" s="31"/>
      <c r="I222" s="31"/>
    </row>
    <row r="223" spans="1:9" ht="26.25">
      <c r="A223" s="29"/>
      <c r="B223" s="30"/>
      <c r="C223" s="30"/>
      <c r="D223" s="30"/>
      <c r="E223" s="31"/>
      <c r="F223" s="31"/>
      <c r="G223" s="31"/>
      <c r="H223" s="31"/>
      <c r="I223" s="31"/>
    </row>
    <row r="224" spans="1:9" ht="26.25">
      <c r="A224" s="29"/>
      <c r="B224" s="30"/>
      <c r="C224" s="30"/>
      <c r="D224" s="30"/>
      <c r="E224" s="31"/>
      <c r="F224" s="31"/>
      <c r="G224" s="31"/>
      <c r="H224" s="31"/>
      <c r="I224" s="31"/>
    </row>
    <row r="225" spans="1:9" ht="26.25">
      <c r="A225" s="29"/>
      <c r="B225" s="30"/>
      <c r="C225" s="30"/>
      <c r="D225" s="30"/>
      <c r="E225" s="31"/>
      <c r="F225" s="31"/>
      <c r="G225" s="31"/>
      <c r="H225" s="31"/>
      <c r="I225" s="31"/>
    </row>
    <row r="226" spans="1:9" ht="26.25">
      <c r="A226" s="29"/>
      <c r="B226" s="30"/>
      <c r="C226" s="30"/>
      <c r="D226" s="30"/>
      <c r="E226" s="31"/>
      <c r="F226" s="31"/>
      <c r="G226" s="31"/>
      <c r="H226" s="31"/>
      <c r="I226" s="31"/>
    </row>
    <row r="227" spans="1:9" ht="26.25">
      <c r="A227" s="29"/>
      <c r="B227" s="30"/>
      <c r="C227" s="30"/>
      <c r="D227" s="30"/>
      <c r="E227" s="31"/>
      <c r="F227" s="31"/>
      <c r="G227" s="31"/>
      <c r="H227" s="31"/>
      <c r="I227" s="31"/>
    </row>
    <row r="228" spans="1:9" ht="26.25">
      <c r="A228" s="29"/>
      <c r="B228" s="30"/>
      <c r="C228" s="30"/>
      <c r="D228" s="30"/>
      <c r="E228" s="31"/>
      <c r="F228" s="31"/>
      <c r="G228" s="31"/>
      <c r="H228" s="31"/>
      <c r="I228" s="31"/>
    </row>
    <row r="229" spans="1:9" ht="26.25">
      <c r="A229" s="29"/>
      <c r="B229" s="30"/>
      <c r="C229" s="30"/>
      <c r="D229" s="30"/>
      <c r="E229" s="31"/>
      <c r="F229" s="31"/>
      <c r="G229" s="31"/>
      <c r="H229" s="31"/>
      <c r="I229" s="31"/>
    </row>
    <row r="230" spans="1:9" ht="26.25">
      <c r="A230" s="29"/>
      <c r="B230" s="30"/>
      <c r="C230" s="30"/>
      <c r="D230" s="30"/>
      <c r="E230" s="31"/>
      <c r="F230" s="31"/>
      <c r="G230" s="31"/>
      <c r="H230" s="31"/>
      <c r="I230" s="31"/>
    </row>
    <row r="231" spans="1:9" ht="26.25">
      <c r="A231" s="29"/>
      <c r="B231" s="30"/>
      <c r="C231" s="30"/>
      <c r="D231" s="30"/>
      <c r="E231" s="31"/>
      <c r="F231" s="31"/>
      <c r="G231" s="31"/>
      <c r="H231" s="31"/>
      <c r="I231" s="31"/>
    </row>
    <row r="232" spans="1:9" ht="26.25">
      <c r="A232" s="29"/>
      <c r="B232" s="30"/>
      <c r="C232" s="30"/>
      <c r="D232" s="30"/>
      <c r="E232" s="31"/>
      <c r="F232" s="31"/>
      <c r="G232" s="31"/>
      <c r="H232" s="31"/>
      <c r="I232" s="31"/>
    </row>
    <row r="233" spans="1:9" ht="26.25">
      <c r="A233" s="29"/>
      <c r="B233" s="30"/>
      <c r="C233" s="30"/>
      <c r="D233" s="30"/>
      <c r="E233" s="31"/>
      <c r="F233" s="31"/>
      <c r="G233" s="31"/>
      <c r="H233" s="31"/>
      <c r="I233" s="31"/>
    </row>
    <row r="234" spans="1:9" ht="26.25">
      <c r="A234" s="29"/>
      <c r="B234" s="30"/>
      <c r="C234" s="30"/>
      <c r="D234" s="30"/>
      <c r="E234" s="31"/>
      <c r="F234" s="31"/>
      <c r="G234" s="31"/>
      <c r="H234" s="31"/>
      <c r="I234" s="31"/>
    </row>
    <row r="235" spans="1:9" ht="26.25">
      <c r="A235" s="29"/>
      <c r="B235" s="30"/>
      <c r="C235" s="30"/>
      <c r="D235" s="30"/>
      <c r="E235" s="31"/>
      <c r="F235" s="31"/>
      <c r="G235" s="31"/>
      <c r="H235" s="31"/>
      <c r="I235" s="31"/>
    </row>
    <row r="236" spans="1:9" ht="26.25">
      <c r="A236" s="29"/>
      <c r="B236" s="30"/>
      <c r="C236" s="30"/>
      <c r="D236" s="30"/>
      <c r="E236" s="31"/>
      <c r="F236" s="31"/>
      <c r="G236" s="31"/>
      <c r="H236" s="31"/>
      <c r="I236" s="31"/>
    </row>
    <row r="237" spans="1:9" ht="26.25">
      <c r="A237" s="29"/>
      <c r="B237" s="30"/>
      <c r="C237" s="30"/>
      <c r="D237" s="30"/>
      <c r="E237" s="31"/>
      <c r="F237" s="31"/>
      <c r="G237" s="31"/>
      <c r="H237" s="31"/>
      <c r="I237" s="31"/>
    </row>
    <row r="238" spans="1:9" ht="26.25">
      <c r="A238" s="29"/>
      <c r="B238" s="30"/>
      <c r="C238" s="30"/>
      <c r="D238" s="30"/>
      <c r="E238" s="31"/>
      <c r="F238" s="31"/>
      <c r="G238" s="31"/>
      <c r="H238" s="31"/>
      <c r="I238" s="31"/>
    </row>
    <row r="239" spans="1:9" ht="26.25">
      <c r="A239" s="29"/>
      <c r="B239" s="30"/>
      <c r="C239" s="30"/>
      <c r="D239" s="30"/>
      <c r="E239" s="31"/>
      <c r="F239" s="31"/>
      <c r="G239" s="31"/>
      <c r="H239" s="31"/>
      <c r="I239" s="31"/>
    </row>
    <row r="240" spans="1:9" ht="26.25">
      <c r="A240" s="29"/>
      <c r="B240" s="30"/>
      <c r="C240" s="30"/>
      <c r="D240" s="30"/>
      <c r="E240" s="31"/>
      <c r="F240" s="31"/>
      <c r="G240" s="31"/>
      <c r="H240" s="31"/>
      <c r="I240" s="31"/>
    </row>
    <row r="241" spans="1:9" ht="26.25">
      <c r="A241" s="29"/>
      <c r="B241" s="30"/>
      <c r="C241" s="30"/>
      <c r="D241" s="30"/>
      <c r="E241" s="31"/>
      <c r="F241" s="31"/>
      <c r="G241" s="31"/>
      <c r="H241" s="31"/>
      <c r="I241" s="31"/>
    </row>
    <row r="242" spans="1:9" ht="26.25">
      <c r="A242" s="29"/>
      <c r="B242" s="30"/>
      <c r="C242" s="30"/>
      <c r="D242" s="30"/>
      <c r="E242" s="31"/>
      <c r="F242" s="31"/>
      <c r="G242" s="31"/>
      <c r="H242" s="31"/>
      <c r="I242" s="31"/>
    </row>
    <row r="243" spans="1:9" ht="26.25">
      <c r="A243" s="29"/>
      <c r="B243" s="30"/>
      <c r="C243" s="30"/>
      <c r="D243" s="30"/>
      <c r="E243" s="31"/>
      <c r="F243" s="31"/>
      <c r="G243" s="31"/>
      <c r="H243" s="31"/>
      <c r="I243" s="31"/>
    </row>
    <row r="244" spans="1:9" ht="26.25">
      <c r="A244" s="29"/>
      <c r="B244" s="30"/>
      <c r="C244" s="30"/>
      <c r="D244" s="30"/>
      <c r="E244" s="31"/>
      <c r="F244" s="31"/>
      <c r="G244" s="31"/>
      <c r="H244" s="31"/>
      <c r="I244" s="31"/>
    </row>
    <row r="245" spans="1:9" ht="26.25">
      <c r="A245" s="29"/>
      <c r="B245" s="30"/>
      <c r="C245" s="30"/>
      <c r="D245" s="30"/>
      <c r="E245" s="31"/>
      <c r="F245" s="31"/>
      <c r="G245" s="31"/>
      <c r="H245" s="31"/>
      <c r="I245" s="31"/>
    </row>
    <row r="246" spans="1:9" ht="26.25">
      <c r="A246" s="29"/>
      <c r="B246" s="30"/>
      <c r="C246" s="30"/>
      <c r="D246" s="30"/>
      <c r="E246" s="31"/>
      <c r="F246" s="31"/>
      <c r="G246" s="31"/>
      <c r="H246" s="31"/>
      <c r="I246" s="31"/>
    </row>
    <row r="247" spans="1:9" ht="26.25">
      <c r="A247" s="29"/>
      <c r="B247" s="30"/>
      <c r="C247" s="30"/>
      <c r="D247" s="30"/>
      <c r="E247" s="31"/>
      <c r="F247" s="31"/>
      <c r="G247" s="31"/>
      <c r="H247" s="31"/>
      <c r="I247" s="31"/>
    </row>
    <row r="248" spans="1:9" ht="26.25">
      <c r="A248" s="29"/>
      <c r="B248" s="30"/>
      <c r="C248" s="30"/>
      <c r="D248" s="30"/>
      <c r="E248" s="31"/>
      <c r="F248" s="31"/>
      <c r="G248" s="31"/>
      <c r="H248" s="31"/>
      <c r="I248" s="31"/>
    </row>
    <row r="249" spans="1:9" ht="26.25">
      <c r="A249" s="29"/>
      <c r="B249" s="30"/>
      <c r="C249" s="30"/>
      <c r="D249" s="30"/>
      <c r="E249" s="31"/>
      <c r="F249" s="31"/>
      <c r="G249" s="31"/>
      <c r="H249" s="31"/>
      <c r="I249" s="31"/>
    </row>
    <row r="250" spans="1:9" ht="26.25">
      <c r="A250" s="29"/>
      <c r="B250" s="30"/>
      <c r="C250" s="30"/>
      <c r="D250" s="30"/>
      <c r="E250" s="31"/>
      <c r="F250" s="31"/>
      <c r="G250" s="31"/>
      <c r="H250" s="31"/>
      <c r="I250" s="31"/>
    </row>
    <row r="251" spans="1:9" ht="26.25">
      <c r="A251" s="29"/>
      <c r="B251" s="30"/>
      <c r="C251" s="30"/>
      <c r="D251" s="30"/>
      <c r="E251" s="31"/>
      <c r="F251" s="31"/>
      <c r="G251" s="31"/>
      <c r="H251" s="31"/>
      <c r="I251" s="31"/>
    </row>
    <row r="252" spans="1:9" ht="26.25">
      <c r="A252" s="29"/>
      <c r="B252" s="30"/>
      <c r="C252" s="30"/>
      <c r="D252" s="30"/>
      <c r="E252" s="31"/>
      <c r="F252" s="31"/>
      <c r="G252" s="31"/>
      <c r="H252" s="31"/>
      <c r="I252" s="31"/>
    </row>
    <row r="253" spans="1:9" ht="26.25">
      <c r="A253" s="29"/>
      <c r="B253" s="30"/>
      <c r="C253" s="30"/>
      <c r="D253" s="30"/>
      <c r="E253" s="31"/>
      <c r="F253" s="31"/>
      <c r="G253" s="31"/>
      <c r="H253" s="31"/>
      <c r="I253" s="31"/>
    </row>
    <row r="254" spans="1:9" ht="26.25">
      <c r="A254" s="29"/>
      <c r="B254" s="30"/>
      <c r="C254" s="30"/>
      <c r="D254" s="30"/>
      <c r="E254" s="31"/>
      <c r="F254" s="31"/>
      <c r="G254" s="31"/>
      <c r="H254" s="31"/>
      <c r="I254" s="31"/>
    </row>
    <row r="255" spans="1:9" ht="26.25">
      <c r="A255" s="29"/>
      <c r="B255" s="30"/>
      <c r="C255" s="30"/>
      <c r="D255" s="30"/>
      <c r="E255" s="31"/>
      <c r="F255" s="31"/>
      <c r="G255" s="31"/>
      <c r="H255" s="31"/>
      <c r="I255" s="31"/>
    </row>
    <row r="256" spans="1:9" ht="26.25">
      <c r="A256" s="29"/>
      <c r="B256" s="30"/>
      <c r="C256" s="30"/>
      <c r="D256" s="30"/>
      <c r="E256" s="31"/>
      <c r="F256" s="31"/>
      <c r="G256" s="31"/>
      <c r="H256" s="31"/>
      <c r="I256" s="31"/>
    </row>
    <row r="257" spans="1:9" ht="26.25">
      <c r="A257" s="29"/>
      <c r="B257" s="30"/>
      <c r="C257" s="30"/>
      <c r="D257" s="30"/>
      <c r="E257" s="31"/>
      <c r="F257" s="31"/>
      <c r="G257" s="31"/>
      <c r="H257" s="31"/>
      <c r="I257" s="31"/>
    </row>
    <row r="258" spans="1:9" ht="26.25">
      <c r="A258" s="29"/>
      <c r="B258" s="30"/>
      <c r="C258" s="30"/>
      <c r="D258" s="30"/>
      <c r="E258" s="31"/>
      <c r="F258" s="31"/>
      <c r="G258" s="31"/>
      <c r="H258" s="31"/>
      <c r="I258" s="31"/>
    </row>
    <row r="259" spans="1:9" ht="26.25">
      <c r="A259" s="29"/>
      <c r="B259" s="30"/>
      <c r="C259" s="30"/>
      <c r="D259" s="30"/>
      <c r="E259" s="31"/>
      <c r="F259" s="31"/>
      <c r="G259" s="31"/>
      <c r="H259" s="31"/>
      <c r="I259" s="31"/>
    </row>
    <row r="260" spans="1:9" ht="26.25">
      <c r="A260" s="29"/>
      <c r="B260" s="30"/>
      <c r="C260" s="30"/>
      <c r="D260" s="30"/>
      <c r="E260" s="31"/>
      <c r="F260" s="31"/>
      <c r="G260" s="31"/>
      <c r="H260" s="31"/>
      <c r="I260" s="31"/>
    </row>
    <row r="261" spans="1:9" ht="26.25">
      <c r="A261" s="29"/>
      <c r="B261" s="30"/>
      <c r="C261" s="30"/>
      <c r="D261" s="30"/>
      <c r="E261" s="31"/>
      <c r="F261" s="31"/>
      <c r="G261" s="31"/>
      <c r="H261" s="31"/>
      <c r="I261" s="31"/>
    </row>
    <row r="262" spans="1:9" ht="26.25">
      <c r="A262" s="29"/>
      <c r="B262" s="30"/>
      <c r="C262" s="30"/>
      <c r="D262" s="30"/>
      <c r="E262" s="31"/>
      <c r="F262" s="31"/>
      <c r="G262" s="31"/>
      <c r="H262" s="31"/>
      <c r="I262" s="31"/>
    </row>
    <row r="263" spans="1:9" ht="26.25">
      <c r="A263" s="29"/>
      <c r="B263" s="30"/>
      <c r="C263" s="30"/>
      <c r="D263" s="30"/>
      <c r="E263" s="31"/>
      <c r="F263" s="31"/>
      <c r="G263" s="31"/>
      <c r="H263" s="31"/>
      <c r="I263" s="31"/>
    </row>
    <row r="264" spans="1:9" ht="26.25">
      <c r="A264" s="29"/>
      <c r="B264" s="30"/>
      <c r="C264" s="30"/>
      <c r="D264" s="30"/>
      <c r="E264" s="31"/>
      <c r="F264" s="31"/>
      <c r="G264" s="31"/>
      <c r="H264" s="31"/>
      <c r="I264" s="31"/>
    </row>
    <row r="265" spans="1:9" ht="26.25">
      <c r="A265" s="29"/>
      <c r="B265" s="30"/>
      <c r="C265" s="30"/>
      <c r="D265" s="30"/>
      <c r="E265" s="31"/>
      <c r="F265" s="31"/>
      <c r="G265" s="31"/>
      <c r="H265" s="31"/>
      <c r="I265" s="31"/>
    </row>
    <row r="266" spans="1:9" ht="26.25">
      <c r="A266" s="29"/>
      <c r="B266" s="30"/>
      <c r="C266" s="30"/>
      <c r="D266" s="30"/>
      <c r="E266" s="31"/>
      <c r="F266" s="31"/>
      <c r="G266" s="31"/>
      <c r="H266" s="31"/>
      <c r="I266" s="31"/>
    </row>
    <row r="267" spans="1:9" ht="26.25">
      <c r="A267" s="29"/>
      <c r="B267" s="30"/>
      <c r="C267" s="30"/>
      <c r="D267" s="30"/>
      <c r="E267" s="31"/>
      <c r="F267" s="31"/>
      <c r="G267" s="31"/>
      <c r="H267" s="31"/>
      <c r="I267" s="31"/>
    </row>
    <row r="268" spans="1:9" ht="26.25">
      <c r="A268" s="29"/>
      <c r="B268" s="30"/>
      <c r="C268" s="30"/>
      <c r="D268" s="30"/>
      <c r="E268" s="31"/>
      <c r="F268" s="31"/>
      <c r="G268" s="31"/>
      <c r="H268" s="31"/>
      <c r="I268" s="31"/>
    </row>
    <row r="269" spans="1:9" ht="26.25">
      <c r="A269" s="29"/>
      <c r="B269" s="30"/>
      <c r="C269" s="30"/>
      <c r="D269" s="30"/>
      <c r="E269" s="31"/>
      <c r="F269" s="31"/>
      <c r="G269" s="31"/>
      <c r="H269" s="31"/>
      <c r="I269" s="31"/>
    </row>
    <row r="270" spans="1:9" ht="26.25">
      <c r="A270" s="29"/>
      <c r="B270" s="30"/>
      <c r="C270" s="30"/>
      <c r="D270" s="30"/>
      <c r="E270" s="31"/>
      <c r="F270" s="31"/>
      <c r="G270" s="31"/>
      <c r="H270" s="31"/>
      <c r="I270" s="31"/>
    </row>
    <row r="271" spans="1:9" ht="26.25">
      <c r="A271" s="29"/>
      <c r="B271" s="30"/>
      <c r="C271" s="30"/>
      <c r="D271" s="30"/>
      <c r="E271" s="31"/>
      <c r="F271" s="31"/>
      <c r="G271" s="31"/>
      <c r="H271" s="31"/>
      <c r="I271" s="31"/>
    </row>
    <row r="272" spans="1:9" ht="26.25">
      <c r="A272" s="29"/>
      <c r="B272" s="30"/>
      <c r="C272" s="30"/>
      <c r="D272" s="30"/>
      <c r="E272" s="31"/>
      <c r="F272" s="31"/>
      <c r="G272" s="31"/>
      <c r="H272" s="31"/>
      <c r="I272" s="31"/>
    </row>
    <row r="273" spans="1:9" ht="26.25">
      <c r="A273" s="29"/>
      <c r="B273" s="30"/>
      <c r="C273" s="30"/>
      <c r="D273" s="30"/>
      <c r="E273" s="31"/>
      <c r="F273" s="31"/>
      <c r="G273" s="31"/>
      <c r="H273" s="31"/>
      <c r="I273" s="31"/>
    </row>
    <row r="274" spans="1:9" ht="26.25">
      <c r="A274" s="29"/>
      <c r="B274" s="30"/>
      <c r="C274" s="30"/>
      <c r="D274" s="30"/>
      <c r="E274" s="31"/>
      <c r="F274" s="31"/>
      <c r="G274" s="31"/>
      <c r="H274" s="31"/>
      <c r="I274" s="31"/>
    </row>
    <row r="275" spans="1:9" ht="26.25">
      <c r="A275" s="29"/>
      <c r="B275" s="30"/>
      <c r="C275" s="30"/>
      <c r="D275" s="30"/>
      <c r="E275" s="31"/>
      <c r="F275" s="31"/>
      <c r="G275" s="31"/>
      <c r="H275" s="31"/>
      <c r="I275" s="31"/>
    </row>
    <row r="276" spans="1:9" ht="26.25">
      <c r="A276" s="29"/>
      <c r="B276" s="30"/>
      <c r="C276" s="30"/>
      <c r="D276" s="30"/>
      <c r="E276" s="31"/>
      <c r="F276" s="31"/>
      <c r="G276" s="31"/>
      <c r="H276" s="31"/>
      <c r="I276" s="31"/>
    </row>
    <row r="277" spans="1:9" ht="26.25">
      <c r="A277" s="29"/>
      <c r="B277" s="30"/>
      <c r="C277" s="30"/>
      <c r="D277" s="30"/>
      <c r="E277" s="31"/>
      <c r="F277" s="31"/>
      <c r="G277" s="31"/>
      <c r="H277" s="31"/>
      <c r="I277" s="31"/>
    </row>
    <row r="278" spans="1:9" ht="26.25">
      <c r="A278" s="29"/>
      <c r="B278" s="30"/>
      <c r="C278" s="30"/>
      <c r="D278" s="30"/>
      <c r="E278" s="31"/>
      <c r="F278" s="31"/>
      <c r="G278" s="31"/>
      <c r="H278" s="31"/>
      <c r="I278" s="31"/>
    </row>
    <row r="279" spans="1:9" ht="26.25">
      <c r="A279" s="29"/>
      <c r="B279" s="30"/>
      <c r="C279" s="30"/>
      <c r="D279" s="30"/>
      <c r="E279" s="31"/>
      <c r="F279" s="31"/>
      <c r="G279" s="31"/>
      <c r="H279" s="31"/>
      <c r="I279" s="31"/>
    </row>
    <row r="280" spans="1:9" ht="26.25">
      <c r="A280" s="29"/>
      <c r="B280" s="30"/>
      <c r="C280" s="30"/>
      <c r="D280" s="30"/>
      <c r="E280" s="31"/>
      <c r="F280" s="31"/>
      <c r="G280" s="31"/>
      <c r="H280" s="31"/>
      <c r="I280" s="31"/>
    </row>
    <row r="281" spans="1:9" ht="26.25">
      <c r="A281" s="29"/>
      <c r="B281" s="30"/>
      <c r="C281" s="30"/>
      <c r="D281" s="30"/>
      <c r="E281" s="31"/>
      <c r="F281" s="31"/>
      <c r="G281" s="31"/>
      <c r="H281" s="31"/>
      <c r="I281" s="31"/>
    </row>
    <row r="282" spans="1:9" ht="26.25">
      <c r="A282" s="29"/>
      <c r="B282" s="30"/>
      <c r="C282" s="30"/>
      <c r="D282" s="30"/>
      <c r="E282" s="31"/>
      <c r="F282" s="31"/>
      <c r="G282" s="31"/>
      <c r="H282" s="31"/>
      <c r="I282" s="31"/>
    </row>
    <row r="283" spans="1:9" ht="26.25">
      <c r="A283" s="29"/>
      <c r="B283" s="30"/>
      <c r="C283" s="30"/>
      <c r="D283" s="30"/>
      <c r="E283" s="31"/>
      <c r="F283" s="31"/>
      <c r="G283" s="31"/>
      <c r="H283" s="31"/>
      <c r="I283" s="31"/>
    </row>
    <row r="284" spans="1:9" ht="26.25">
      <c r="A284" s="29"/>
      <c r="B284" s="30"/>
      <c r="C284" s="30"/>
      <c r="D284" s="30"/>
      <c r="E284" s="31"/>
      <c r="F284" s="31"/>
      <c r="G284" s="31"/>
      <c r="H284" s="31"/>
      <c r="I284" s="31"/>
    </row>
    <row r="285" spans="1:9" ht="26.25">
      <c r="A285" s="29"/>
      <c r="B285" s="30"/>
      <c r="C285" s="30"/>
      <c r="D285" s="30"/>
      <c r="E285" s="31"/>
      <c r="F285" s="31"/>
      <c r="G285" s="31"/>
      <c r="H285" s="31"/>
      <c r="I285" s="31"/>
    </row>
    <row r="286" spans="1:9" ht="26.25">
      <c r="A286" s="29"/>
      <c r="B286" s="30"/>
      <c r="C286" s="30"/>
      <c r="D286" s="30"/>
      <c r="E286" s="31"/>
      <c r="F286" s="31"/>
      <c r="G286" s="31"/>
      <c r="H286" s="31"/>
      <c r="I286" s="31"/>
    </row>
    <row r="287" spans="1:9" ht="26.25">
      <c r="A287" s="29"/>
      <c r="B287" s="30"/>
      <c r="C287" s="30"/>
      <c r="D287" s="30"/>
      <c r="E287" s="31"/>
      <c r="F287" s="31"/>
      <c r="G287" s="31"/>
      <c r="H287" s="31"/>
      <c r="I287" s="31"/>
    </row>
    <row r="288" spans="1:9" ht="26.25">
      <c r="A288" s="29"/>
      <c r="B288" s="30"/>
      <c r="C288" s="30"/>
      <c r="D288" s="30"/>
      <c r="E288" s="31"/>
      <c r="F288" s="31"/>
      <c r="G288" s="31"/>
      <c r="H288" s="31"/>
      <c r="I288" s="31"/>
    </row>
    <row r="289" spans="1:9" ht="27" thickBot="1">
      <c r="A289" s="32"/>
      <c r="B289" s="33"/>
      <c r="C289" s="33"/>
      <c r="D289" s="33"/>
      <c r="E289" s="34"/>
      <c r="F289" s="34"/>
      <c r="G289" s="34"/>
      <c r="H289" s="34"/>
      <c r="I289" s="34"/>
    </row>
    <row r="290" spans="1:9" ht="26.25">
      <c r="A290" s="29"/>
      <c r="B290" s="30"/>
      <c r="C290" s="30"/>
      <c r="D290" s="30"/>
      <c r="E290" s="31"/>
      <c r="F290" s="31"/>
      <c r="G290" s="31"/>
      <c r="H290" s="31"/>
      <c r="I290" s="31"/>
    </row>
    <row r="291" spans="1:9" ht="26.25">
      <c r="A291" s="29"/>
      <c r="B291" s="30"/>
      <c r="C291" s="30"/>
      <c r="D291" s="30"/>
      <c r="E291" s="31"/>
      <c r="F291" s="31"/>
      <c r="G291" s="31"/>
      <c r="H291" s="31"/>
      <c r="I291" s="31"/>
    </row>
    <row r="292" spans="1:9" ht="26.25">
      <c r="A292" s="29"/>
      <c r="B292" s="30"/>
      <c r="C292" s="30"/>
      <c r="D292" s="30"/>
      <c r="E292" s="31"/>
      <c r="F292" s="31"/>
      <c r="G292" s="31"/>
      <c r="H292" s="31"/>
      <c r="I292" s="31"/>
    </row>
    <row r="293" spans="1:9" ht="26.25">
      <c r="A293" s="29"/>
      <c r="B293" s="30"/>
      <c r="C293" s="30"/>
      <c r="D293" s="30"/>
      <c r="E293" s="31"/>
      <c r="F293" s="31"/>
      <c r="G293" s="31"/>
      <c r="H293" s="31"/>
      <c r="I293" s="31"/>
    </row>
    <row r="294" spans="1:9" ht="26.25">
      <c r="A294" s="29"/>
      <c r="B294" s="30"/>
      <c r="C294" s="30"/>
      <c r="D294" s="30"/>
      <c r="E294" s="31"/>
      <c r="F294" s="31"/>
      <c r="G294" s="31"/>
      <c r="H294" s="31"/>
      <c r="I294" s="31"/>
    </row>
    <row r="295" spans="1:9" ht="26.25">
      <c r="A295" s="29"/>
      <c r="B295" s="30"/>
      <c r="C295" s="30"/>
      <c r="D295" s="30"/>
      <c r="E295" s="31"/>
      <c r="F295" s="31"/>
      <c r="G295" s="31"/>
      <c r="H295" s="31"/>
      <c r="I295" s="31"/>
    </row>
    <row r="296" spans="1:9" ht="26.25">
      <c r="A296" s="29"/>
      <c r="B296" s="30"/>
      <c r="C296" s="30"/>
      <c r="D296" s="30"/>
      <c r="E296" s="31"/>
      <c r="F296" s="31"/>
      <c r="G296" s="31"/>
      <c r="H296" s="31"/>
      <c r="I296" s="31"/>
    </row>
    <row r="297" spans="1:9" ht="26.25">
      <c r="A297" s="29"/>
      <c r="B297" s="30"/>
      <c r="C297" s="30"/>
      <c r="D297" s="30"/>
      <c r="E297" s="31"/>
      <c r="F297" s="31"/>
      <c r="G297" s="31"/>
      <c r="H297" s="31"/>
      <c r="I297" s="31"/>
    </row>
    <row r="298" spans="1:9" ht="26.25">
      <c r="A298" s="29"/>
      <c r="B298" s="30"/>
      <c r="C298" s="30"/>
      <c r="D298" s="30"/>
      <c r="E298" s="31"/>
      <c r="F298" s="31"/>
      <c r="G298" s="31"/>
      <c r="H298" s="31"/>
      <c r="I298" s="31"/>
    </row>
    <row r="299" spans="1:9" ht="26.25">
      <c r="A299" s="29"/>
      <c r="B299" s="30"/>
      <c r="C299" s="30"/>
      <c r="D299" s="30"/>
      <c r="E299" s="31"/>
      <c r="F299" s="31"/>
      <c r="G299" s="31"/>
      <c r="H299" s="31"/>
      <c r="I299" s="31"/>
    </row>
    <row r="300" spans="1:9" ht="26.25">
      <c r="A300" s="29"/>
      <c r="B300" s="30"/>
      <c r="C300" s="30"/>
      <c r="D300" s="30"/>
      <c r="E300" s="31"/>
      <c r="F300" s="31"/>
      <c r="G300" s="31"/>
      <c r="H300" s="31"/>
      <c r="I300" s="31"/>
    </row>
    <row r="301" spans="1:9" ht="26.25">
      <c r="A301" s="29"/>
      <c r="B301" s="30"/>
      <c r="C301" s="30"/>
      <c r="D301" s="30"/>
      <c r="E301" s="31"/>
      <c r="F301" s="31"/>
      <c r="G301" s="31"/>
      <c r="H301" s="31"/>
      <c r="I301" s="31"/>
    </row>
    <row r="302" spans="1:9" ht="26.25">
      <c r="A302" s="29"/>
      <c r="B302" s="30"/>
      <c r="C302" s="30"/>
      <c r="D302" s="30"/>
      <c r="E302" s="31"/>
      <c r="F302" s="31"/>
      <c r="G302" s="31"/>
      <c r="H302" s="31"/>
      <c r="I302" s="31"/>
    </row>
    <row r="303" spans="1:9" ht="26.25">
      <c r="A303" s="29"/>
      <c r="B303" s="30"/>
      <c r="C303" s="30"/>
      <c r="D303" s="30"/>
      <c r="E303" s="31"/>
      <c r="F303" s="31"/>
      <c r="G303" s="31"/>
      <c r="H303" s="31"/>
      <c r="I303" s="31"/>
    </row>
    <row r="304" spans="1:9" ht="26.25">
      <c r="A304" s="29"/>
      <c r="B304" s="30"/>
      <c r="C304" s="30"/>
      <c r="D304" s="30"/>
      <c r="E304" s="31"/>
      <c r="F304" s="31"/>
      <c r="G304" s="31"/>
      <c r="H304" s="31"/>
      <c r="I304" s="31"/>
    </row>
    <row r="305" spans="1:9" ht="26.25">
      <c r="A305" s="29"/>
      <c r="B305" s="30"/>
      <c r="C305" s="30"/>
      <c r="D305" s="30"/>
      <c r="E305" s="31"/>
      <c r="F305" s="31"/>
      <c r="G305" s="31"/>
      <c r="H305" s="31"/>
      <c r="I305" s="31"/>
    </row>
    <row r="306" spans="1:9" ht="26.25">
      <c r="A306" s="29"/>
      <c r="B306" s="30"/>
      <c r="C306" s="30"/>
      <c r="D306" s="30"/>
      <c r="E306" s="31"/>
      <c r="F306" s="31"/>
      <c r="G306" s="31"/>
      <c r="H306" s="31"/>
      <c r="I306" s="31"/>
    </row>
    <row r="307" spans="1:9" ht="26.25">
      <c r="A307" s="29"/>
      <c r="B307" s="30"/>
      <c r="C307" s="30"/>
      <c r="D307" s="30"/>
      <c r="E307" s="31"/>
      <c r="F307" s="31"/>
      <c r="G307" s="31"/>
      <c r="H307" s="31"/>
      <c r="I307" s="31"/>
    </row>
    <row r="308" spans="1:9" ht="26.25">
      <c r="A308" s="29"/>
      <c r="B308" s="30"/>
      <c r="C308" s="30"/>
      <c r="D308" s="30"/>
      <c r="E308" s="31"/>
      <c r="F308" s="31"/>
      <c r="G308" s="31"/>
      <c r="H308" s="31"/>
      <c r="I308" s="31"/>
    </row>
    <row r="309" spans="1:9" ht="26.25">
      <c r="A309" s="29"/>
      <c r="B309" s="30"/>
      <c r="C309" s="30"/>
      <c r="D309" s="30"/>
      <c r="E309" s="31"/>
      <c r="F309" s="31"/>
      <c r="G309" s="31"/>
      <c r="H309" s="31"/>
      <c r="I309" s="31"/>
    </row>
    <row r="310" spans="1:9" ht="26.25">
      <c r="A310" s="29"/>
      <c r="B310" s="30"/>
      <c r="C310" s="30"/>
      <c r="D310" s="30"/>
      <c r="E310" s="31"/>
      <c r="F310" s="31"/>
      <c r="G310" s="31"/>
      <c r="H310" s="31"/>
      <c r="I310" s="31"/>
    </row>
    <row r="311" spans="1:9" ht="26.25">
      <c r="A311" s="29"/>
      <c r="B311" s="30"/>
      <c r="C311" s="30"/>
      <c r="D311" s="30"/>
      <c r="E311" s="31"/>
      <c r="F311" s="31"/>
      <c r="G311" s="31"/>
      <c r="H311" s="31"/>
      <c r="I311" s="31"/>
    </row>
    <row r="312" spans="1:9" ht="26.25">
      <c r="A312" s="29"/>
      <c r="B312" s="30"/>
      <c r="C312" s="30"/>
      <c r="D312" s="30"/>
      <c r="E312" s="31"/>
      <c r="F312" s="31"/>
      <c r="G312" s="31"/>
      <c r="H312" s="31"/>
      <c r="I312" s="31"/>
    </row>
    <row r="313" spans="1:9" ht="26.25">
      <c r="A313" s="29"/>
      <c r="B313" s="30"/>
      <c r="C313" s="30"/>
      <c r="D313" s="30"/>
      <c r="E313" s="31"/>
      <c r="F313" s="31"/>
      <c r="G313" s="31"/>
      <c r="H313" s="31"/>
      <c r="I313" s="31"/>
    </row>
    <row r="314" spans="1:9" ht="26.25">
      <c r="A314" s="29"/>
      <c r="B314" s="30"/>
      <c r="C314" s="30"/>
      <c r="D314" s="30"/>
      <c r="E314" s="31"/>
      <c r="F314" s="31"/>
      <c r="G314" s="31"/>
      <c r="H314" s="31"/>
      <c r="I314" s="31"/>
    </row>
    <row r="315" spans="1:9" ht="26.25">
      <c r="A315" s="29"/>
      <c r="B315" s="30"/>
      <c r="C315" s="30"/>
      <c r="D315" s="30"/>
      <c r="E315" s="31"/>
      <c r="F315" s="31"/>
      <c r="G315" s="31"/>
      <c r="H315" s="31"/>
      <c r="I315" s="31"/>
    </row>
    <row r="316" spans="1:9" ht="26.25">
      <c r="A316" s="29"/>
      <c r="B316" s="30"/>
      <c r="C316" s="30"/>
      <c r="D316" s="30"/>
      <c r="E316" s="31"/>
      <c r="F316" s="31"/>
      <c r="G316" s="31"/>
      <c r="H316" s="31"/>
      <c r="I316" s="31"/>
    </row>
    <row r="317" spans="1:9" ht="26.25">
      <c r="A317" s="29"/>
      <c r="B317" s="30"/>
      <c r="C317" s="30"/>
      <c r="D317" s="30"/>
      <c r="E317" s="31"/>
      <c r="F317" s="31"/>
      <c r="G317" s="31"/>
      <c r="H317" s="31"/>
      <c r="I317" s="31"/>
    </row>
    <row r="318" spans="1:9" ht="26.25">
      <c r="A318" s="29"/>
      <c r="B318" s="30"/>
      <c r="C318" s="30"/>
      <c r="D318" s="30"/>
      <c r="E318" s="31"/>
      <c r="F318" s="31"/>
      <c r="G318" s="31"/>
      <c r="H318" s="31"/>
      <c r="I318" s="31"/>
    </row>
    <row r="319" spans="1:9" ht="26.25">
      <c r="A319" s="29"/>
      <c r="B319" s="30"/>
      <c r="C319" s="30"/>
      <c r="D319" s="30"/>
      <c r="E319" s="31"/>
      <c r="F319" s="31"/>
      <c r="G319" s="31"/>
      <c r="H319" s="31"/>
      <c r="I319" s="31"/>
    </row>
    <row r="320" spans="1:9" ht="26.25">
      <c r="A320" s="29"/>
      <c r="B320" s="30"/>
      <c r="C320" s="30"/>
      <c r="D320" s="30"/>
      <c r="E320" s="31"/>
      <c r="F320" s="31"/>
      <c r="G320" s="31"/>
      <c r="H320" s="31"/>
      <c r="I320" s="31"/>
    </row>
    <row r="321" spans="1:9" ht="26.25">
      <c r="A321" s="29"/>
      <c r="B321" s="30"/>
      <c r="C321" s="30"/>
      <c r="D321" s="30"/>
      <c r="E321" s="31"/>
      <c r="F321" s="31"/>
      <c r="G321" s="31"/>
      <c r="H321" s="31"/>
      <c r="I321" s="31"/>
    </row>
    <row r="322" spans="1:9" ht="26.25">
      <c r="A322" s="29"/>
      <c r="B322" s="30"/>
      <c r="C322" s="30"/>
      <c r="D322" s="30"/>
      <c r="E322" s="31"/>
      <c r="F322" s="31"/>
      <c r="G322" s="31"/>
      <c r="H322" s="31"/>
      <c r="I322" s="31"/>
    </row>
    <row r="323" spans="1:9" ht="26.25">
      <c r="A323" s="29"/>
      <c r="B323" s="30"/>
      <c r="C323" s="30"/>
      <c r="D323" s="30"/>
      <c r="E323" s="31"/>
      <c r="F323" s="31"/>
      <c r="G323" s="31"/>
      <c r="H323" s="31"/>
      <c r="I323" s="31"/>
    </row>
    <row r="324" spans="1:9" ht="26.25">
      <c r="A324" s="29"/>
      <c r="B324" s="30"/>
      <c r="C324" s="30"/>
      <c r="D324" s="30"/>
      <c r="E324" s="31"/>
      <c r="F324" s="31"/>
      <c r="G324" s="31"/>
      <c r="H324" s="31"/>
      <c r="I324" s="31"/>
    </row>
    <row r="325" spans="1:9" ht="26.25">
      <c r="A325" s="29"/>
      <c r="B325" s="30"/>
      <c r="C325" s="30"/>
      <c r="D325" s="30"/>
      <c r="E325" s="31"/>
      <c r="F325" s="31"/>
      <c r="G325" s="31"/>
      <c r="H325" s="31"/>
      <c r="I325" s="31"/>
    </row>
    <row r="326" spans="1:9" ht="26.25">
      <c r="A326" s="29"/>
      <c r="B326" s="30"/>
      <c r="C326" s="30"/>
      <c r="D326" s="30"/>
      <c r="E326" s="31"/>
      <c r="F326" s="31"/>
      <c r="G326" s="31"/>
      <c r="H326" s="31"/>
      <c r="I326" s="31"/>
    </row>
    <row r="327" spans="1:9" ht="26.25">
      <c r="A327" s="29"/>
      <c r="B327" s="30"/>
      <c r="C327" s="30"/>
      <c r="D327" s="30"/>
      <c r="E327" s="31"/>
      <c r="F327" s="31"/>
      <c r="G327" s="31"/>
      <c r="H327" s="31"/>
      <c r="I327" s="31"/>
    </row>
    <row r="328" spans="1:9" ht="26.25">
      <c r="A328" s="29"/>
      <c r="B328" s="30"/>
      <c r="C328" s="30"/>
      <c r="D328" s="30"/>
      <c r="E328" s="31"/>
      <c r="F328" s="31"/>
      <c r="G328" s="31"/>
      <c r="H328" s="31"/>
      <c r="I328" s="31"/>
    </row>
    <row r="329" spans="1:9" ht="26.25">
      <c r="A329" s="29"/>
      <c r="B329" s="30"/>
      <c r="C329" s="30"/>
      <c r="D329" s="30"/>
      <c r="E329" s="31"/>
      <c r="F329" s="31"/>
      <c r="G329" s="31"/>
      <c r="H329" s="31"/>
      <c r="I329" s="31"/>
    </row>
    <row r="330" spans="1:9" ht="26.25">
      <c r="A330" s="29"/>
      <c r="B330" s="30"/>
      <c r="C330" s="30"/>
      <c r="D330" s="30"/>
      <c r="E330" s="31"/>
      <c r="F330" s="31"/>
      <c r="G330" s="31"/>
      <c r="H330" s="31"/>
      <c r="I330" s="31"/>
    </row>
    <row r="331" spans="1:9" ht="26.25">
      <c r="A331" s="29"/>
      <c r="B331" s="30"/>
      <c r="C331" s="30"/>
      <c r="D331" s="30"/>
      <c r="E331" s="31"/>
      <c r="F331" s="31"/>
      <c r="G331" s="31"/>
      <c r="H331" s="31"/>
      <c r="I331" s="31"/>
    </row>
    <row r="332" spans="1:9" ht="26.25">
      <c r="A332" s="29"/>
      <c r="B332" s="30"/>
      <c r="C332" s="30"/>
      <c r="D332" s="30"/>
      <c r="E332" s="31"/>
      <c r="F332" s="31"/>
      <c r="G332" s="31"/>
      <c r="H332" s="31"/>
      <c r="I332" s="31"/>
    </row>
    <row r="333" spans="1:9" ht="26.25">
      <c r="A333" s="29"/>
      <c r="B333" s="30"/>
      <c r="C333" s="30"/>
      <c r="D333" s="30"/>
      <c r="E333" s="31"/>
      <c r="F333" s="31"/>
      <c r="G333" s="31"/>
      <c r="H333" s="31"/>
      <c r="I333" s="31"/>
    </row>
    <row r="334" spans="1:9" ht="26.25">
      <c r="A334" s="29"/>
      <c r="B334" s="30"/>
      <c r="C334" s="30"/>
      <c r="D334" s="30"/>
      <c r="E334" s="31"/>
      <c r="F334" s="31"/>
      <c r="G334" s="31"/>
      <c r="H334" s="31"/>
      <c r="I334" s="31"/>
    </row>
    <row r="335" spans="1:9" ht="26.25">
      <c r="A335" s="29"/>
      <c r="B335" s="30"/>
      <c r="C335" s="30"/>
      <c r="D335" s="30"/>
      <c r="E335" s="31"/>
      <c r="F335" s="31"/>
      <c r="G335" s="31"/>
      <c r="H335" s="31"/>
      <c r="I335" s="31"/>
    </row>
    <row r="336" spans="1:9" ht="26.25">
      <c r="A336" s="29"/>
      <c r="B336" s="30"/>
      <c r="C336" s="30"/>
      <c r="D336" s="30"/>
      <c r="E336" s="31"/>
      <c r="F336" s="31"/>
      <c r="G336" s="31"/>
      <c r="H336" s="31"/>
      <c r="I336" s="31"/>
    </row>
    <row r="337" spans="1:9" ht="26.25">
      <c r="A337" s="29"/>
      <c r="B337" s="30"/>
      <c r="C337" s="30"/>
      <c r="D337" s="30"/>
      <c r="E337" s="31"/>
      <c r="F337" s="31"/>
      <c r="G337" s="31"/>
      <c r="H337" s="31"/>
      <c r="I337" s="31"/>
    </row>
    <row r="338" spans="1:9" ht="26.25">
      <c r="A338" s="29"/>
      <c r="B338" s="30"/>
      <c r="C338" s="30"/>
      <c r="D338" s="30"/>
      <c r="E338" s="31"/>
      <c r="F338" s="31"/>
      <c r="G338" s="31"/>
      <c r="H338" s="31"/>
      <c r="I338" s="31"/>
    </row>
    <row r="339" spans="1:9" ht="26.25">
      <c r="A339" s="29"/>
      <c r="B339" s="30"/>
      <c r="C339" s="30"/>
      <c r="D339" s="30"/>
      <c r="E339" s="31"/>
      <c r="F339" s="31"/>
      <c r="G339" s="31"/>
      <c r="H339" s="31"/>
      <c r="I339" s="31"/>
    </row>
    <row r="340" spans="1:9" ht="26.25">
      <c r="A340" s="29"/>
      <c r="B340" s="30"/>
      <c r="C340" s="30"/>
      <c r="D340" s="30"/>
      <c r="E340" s="31"/>
      <c r="F340" s="31"/>
      <c r="G340" s="31"/>
      <c r="H340" s="31"/>
      <c r="I340" s="31"/>
    </row>
    <row r="341" spans="1:9" ht="26.25">
      <c r="A341" s="29"/>
      <c r="B341" s="30"/>
      <c r="C341" s="30"/>
      <c r="D341" s="30"/>
      <c r="E341" s="31"/>
      <c r="F341" s="31"/>
      <c r="G341" s="31"/>
      <c r="H341" s="31"/>
      <c r="I341" s="31"/>
    </row>
    <row r="342" spans="1:9" ht="26.25">
      <c r="A342" s="29"/>
      <c r="B342" s="30"/>
      <c r="C342" s="30"/>
      <c r="D342" s="30"/>
      <c r="E342" s="31"/>
      <c r="F342" s="31"/>
      <c r="G342" s="31"/>
      <c r="H342" s="31"/>
      <c r="I342" s="31"/>
    </row>
    <row r="343" spans="1:9" ht="26.25">
      <c r="A343" s="29"/>
      <c r="B343" s="30"/>
      <c r="C343" s="30"/>
      <c r="D343" s="30"/>
      <c r="E343" s="31"/>
      <c r="F343" s="31"/>
      <c r="G343" s="31"/>
      <c r="H343" s="31"/>
      <c r="I343" s="31"/>
    </row>
    <row r="344" spans="1:9" ht="26.25">
      <c r="A344" s="29"/>
      <c r="B344" s="30"/>
      <c r="C344" s="30"/>
      <c r="D344" s="30"/>
      <c r="E344" s="31"/>
      <c r="F344" s="31"/>
      <c r="G344" s="31"/>
      <c r="H344" s="31"/>
      <c r="I344" s="31"/>
    </row>
    <row r="345" spans="1:9" ht="26.25">
      <c r="A345" s="29"/>
      <c r="B345" s="30"/>
      <c r="C345" s="30"/>
      <c r="D345" s="30"/>
      <c r="E345" s="31"/>
      <c r="F345" s="31"/>
      <c r="G345" s="31"/>
      <c r="H345" s="31"/>
      <c r="I345" s="31"/>
    </row>
    <row r="346" spans="1:9" ht="26.25">
      <c r="A346" s="29"/>
      <c r="B346" s="30"/>
      <c r="C346" s="30"/>
      <c r="D346" s="30"/>
      <c r="E346" s="31"/>
      <c r="F346" s="31"/>
      <c r="G346" s="31"/>
      <c r="H346" s="31"/>
      <c r="I346" s="31"/>
    </row>
    <row r="347" spans="1:9" ht="26.25">
      <c r="A347" s="29"/>
      <c r="B347" s="30"/>
      <c r="C347" s="30"/>
      <c r="D347" s="30"/>
      <c r="E347" s="31"/>
      <c r="F347" s="31"/>
      <c r="G347" s="31"/>
      <c r="H347" s="31"/>
      <c r="I347" s="31"/>
    </row>
    <row r="348" spans="1:9" ht="26.25">
      <c r="A348" s="29"/>
      <c r="B348" s="30"/>
      <c r="C348" s="30"/>
      <c r="D348" s="30"/>
      <c r="E348" s="31"/>
      <c r="F348" s="31"/>
      <c r="G348" s="31"/>
      <c r="H348" s="31"/>
      <c r="I348" s="31"/>
    </row>
    <row r="349" spans="1:9" ht="26.25">
      <c r="A349" s="29"/>
      <c r="B349" s="30"/>
      <c r="C349" s="30"/>
      <c r="D349" s="30"/>
      <c r="E349" s="31"/>
      <c r="F349" s="31"/>
      <c r="G349" s="31"/>
      <c r="H349" s="31"/>
      <c r="I349" s="31"/>
    </row>
    <row r="350" spans="1:9" ht="26.25">
      <c r="A350" s="29"/>
      <c r="B350" s="30"/>
      <c r="C350" s="30"/>
      <c r="D350" s="30"/>
      <c r="E350" s="31"/>
      <c r="F350" s="31"/>
      <c r="G350" s="31"/>
      <c r="H350" s="31"/>
      <c r="I350" s="31"/>
    </row>
    <row r="351" spans="1:9" ht="26.25">
      <c r="A351" s="29"/>
      <c r="B351" s="30"/>
      <c r="C351" s="30"/>
      <c r="D351" s="30"/>
      <c r="E351" s="31"/>
      <c r="F351" s="31"/>
      <c r="G351" s="31"/>
      <c r="H351" s="31"/>
      <c r="I351" s="31"/>
    </row>
    <row r="352" spans="1:9" ht="26.25">
      <c r="A352" s="29"/>
      <c r="B352" s="30"/>
      <c r="C352" s="30"/>
      <c r="D352" s="30"/>
      <c r="E352" s="31"/>
      <c r="F352" s="31"/>
      <c r="G352" s="31"/>
      <c r="H352" s="31"/>
      <c r="I352" s="31"/>
    </row>
    <row r="353" spans="1:9" ht="26.25">
      <c r="A353" s="29"/>
      <c r="B353" s="30"/>
      <c r="C353" s="30"/>
      <c r="D353" s="30"/>
      <c r="E353" s="31"/>
      <c r="F353" s="31"/>
      <c r="G353" s="31"/>
      <c r="H353" s="31"/>
      <c r="I353" s="31"/>
    </row>
    <row r="354" spans="1:9" ht="26.25">
      <c r="A354" s="29"/>
      <c r="B354" s="30"/>
      <c r="C354" s="30"/>
      <c r="D354" s="30"/>
      <c r="E354" s="31"/>
      <c r="F354" s="31"/>
      <c r="G354" s="31"/>
      <c r="H354" s="31"/>
      <c r="I354" s="31"/>
    </row>
    <row r="355" spans="1:9" ht="26.25">
      <c r="A355" s="29"/>
      <c r="B355" s="30"/>
      <c r="C355" s="30"/>
      <c r="D355" s="30"/>
      <c r="E355" s="31"/>
      <c r="F355" s="31"/>
      <c r="G355" s="31"/>
      <c r="H355" s="31"/>
      <c r="I355" s="31"/>
    </row>
    <row r="356" spans="1:9" ht="26.25">
      <c r="A356" s="29"/>
      <c r="B356" s="30"/>
      <c r="C356" s="30"/>
      <c r="D356" s="30"/>
      <c r="E356" s="31"/>
      <c r="F356" s="31"/>
      <c r="G356" s="31"/>
      <c r="H356" s="31"/>
      <c r="I356" s="31"/>
    </row>
    <row r="357" spans="1:9" ht="26.25">
      <c r="A357" s="29"/>
      <c r="B357" s="30"/>
      <c r="C357" s="30"/>
      <c r="D357" s="30"/>
      <c r="E357" s="31"/>
      <c r="F357" s="31"/>
      <c r="G357" s="31"/>
      <c r="H357" s="31"/>
      <c r="I357" s="31"/>
    </row>
    <row r="358" spans="1:9" ht="26.25">
      <c r="A358" s="29"/>
      <c r="B358" s="30"/>
      <c r="C358" s="30"/>
      <c r="D358" s="30"/>
      <c r="E358" s="31"/>
      <c r="F358" s="31"/>
      <c r="G358" s="31"/>
      <c r="H358" s="31"/>
      <c r="I358" s="31"/>
    </row>
    <row r="359" spans="1:9" ht="26.25">
      <c r="A359" s="29"/>
      <c r="B359" s="30"/>
      <c r="C359" s="30"/>
      <c r="D359" s="30"/>
      <c r="E359" s="31"/>
      <c r="F359" s="31"/>
      <c r="G359" s="31"/>
      <c r="H359" s="31"/>
      <c r="I359" s="31"/>
    </row>
    <row r="360" spans="1:9" ht="26.25">
      <c r="A360" s="29"/>
      <c r="B360" s="30"/>
      <c r="C360" s="30"/>
      <c r="D360" s="30"/>
      <c r="E360" s="31"/>
      <c r="F360" s="31"/>
      <c r="G360" s="31"/>
      <c r="H360" s="31"/>
      <c r="I360" s="31"/>
    </row>
    <row r="361" spans="1:9" ht="26.25">
      <c r="A361" s="29"/>
      <c r="B361" s="30"/>
      <c r="C361" s="30"/>
      <c r="D361" s="30"/>
      <c r="E361" s="31"/>
      <c r="F361" s="31"/>
      <c r="G361" s="31"/>
      <c r="H361" s="31"/>
      <c r="I361" s="31"/>
    </row>
    <row r="362" spans="1:9" ht="26.25">
      <c r="A362" s="29"/>
      <c r="B362" s="30"/>
      <c r="C362" s="30"/>
      <c r="D362" s="30"/>
      <c r="E362" s="31"/>
      <c r="F362" s="31"/>
      <c r="G362" s="31"/>
      <c r="H362" s="31"/>
      <c r="I362" s="31"/>
    </row>
    <row r="363" spans="1:9" ht="26.25">
      <c r="A363" s="29"/>
      <c r="B363" s="30"/>
      <c r="C363" s="30"/>
      <c r="D363" s="30"/>
      <c r="E363" s="31"/>
      <c r="F363" s="31"/>
      <c r="G363" s="31"/>
      <c r="H363" s="31"/>
      <c r="I363" s="31"/>
    </row>
    <row r="364" spans="1:9" ht="26.25">
      <c r="A364" s="29"/>
      <c r="B364" s="30"/>
      <c r="C364" s="30"/>
      <c r="D364" s="30"/>
      <c r="E364" s="31"/>
      <c r="F364" s="31"/>
      <c r="G364" s="31"/>
      <c r="H364" s="31"/>
      <c r="I364" s="31"/>
    </row>
    <row r="365" spans="1:9" ht="26.25">
      <c r="A365" s="29"/>
      <c r="B365" s="30"/>
      <c r="C365" s="30"/>
      <c r="D365" s="30"/>
      <c r="E365" s="31"/>
      <c r="F365" s="31"/>
      <c r="G365" s="31"/>
      <c r="H365" s="31"/>
      <c r="I365" s="31"/>
    </row>
    <row r="366" spans="1:9" ht="26.25">
      <c r="A366" s="29"/>
      <c r="B366" s="30"/>
      <c r="C366" s="30"/>
      <c r="D366" s="30"/>
      <c r="E366" s="31"/>
      <c r="F366" s="31"/>
      <c r="G366" s="31"/>
      <c r="H366" s="31"/>
      <c r="I366" s="31"/>
    </row>
    <row r="367" spans="1:9" ht="26.25">
      <c r="A367" s="29"/>
      <c r="B367" s="30"/>
      <c r="C367" s="30"/>
      <c r="D367" s="30"/>
      <c r="E367" s="31"/>
      <c r="F367" s="31"/>
      <c r="G367" s="31"/>
      <c r="H367" s="31"/>
      <c r="I367" s="31"/>
    </row>
    <row r="368" spans="1:9" ht="27" thickBot="1">
      <c r="A368" s="32"/>
      <c r="B368" s="33"/>
      <c r="C368" s="33"/>
      <c r="D368" s="33"/>
      <c r="E368" s="34"/>
      <c r="F368" s="34"/>
      <c r="G368" s="34"/>
      <c r="H368" s="34"/>
      <c r="I368" s="34"/>
    </row>
    <row r="369" spans="2:4" ht="26.25">
      <c r="B369" s="35"/>
      <c r="C369" s="35"/>
      <c r="D369" s="35"/>
    </row>
    <row r="370" spans="2:4" ht="26.25">
      <c r="B370" s="35"/>
      <c r="C370" s="35"/>
      <c r="D370" s="35"/>
    </row>
    <row r="371" spans="2:4" ht="26.25">
      <c r="B371" s="35"/>
      <c r="C371" s="35"/>
      <c r="D371" s="35"/>
    </row>
    <row r="372" spans="2:4" ht="26.25">
      <c r="B372" s="35"/>
      <c r="C372" s="35"/>
      <c r="D372" s="35"/>
    </row>
    <row r="373" spans="2:4" ht="26.25">
      <c r="B373" s="35"/>
      <c r="C373" s="35"/>
      <c r="D373" s="35"/>
    </row>
    <row r="374" spans="2:4" ht="26.25">
      <c r="B374" s="35"/>
      <c r="C374" s="35"/>
      <c r="D374" s="35"/>
    </row>
    <row r="375" spans="2:4" ht="26.25">
      <c r="B375" s="35"/>
      <c r="C375" s="35"/>
      <c r="D375" s="35"/>
    </row>
    <row r="376" spans="2:4" ht="26.25">
      <c r="B376" s="35"/>
      <c r="C376" s="35"/>
      <c r="D376" s="35"/>
    </row>
    <row r="377" spans="2:4" ht="26.25">
      <c r="B377" s="35"/>
      <c r="C377" s="35"/>
      <c r="D377" s="35"/>
    </row>
    <row r="378" spans="2:4" ht="26.25">
      <c r="B378" s="35"/>
      <c r="C378" s="35"/>
      <c r="D378" s="35"/>
    </row>
    <row r="379" spans="2:4" ht="26.25">
      <c r="B379" s="35"/>
      <c r="C379" s="35"/>
      <c r="D379" s="35"/>
    </row>
    <row r="380" spans="2:4" ht="26.25">
      <c r="B380" s="35"/>
      <c r="C380" s="35"/>
      <c r="D380" s="35"/>
    </row>
    <row r="381" spans="2:4" ht="26.25">
      <c r="B381" s="35"/>
      <c r="C381" s="35"/>
      <c r="D381" s="35"/>
    </row>
    <row r="382" spans="2:4" ht="26.25">
      <c r="B382" s="35"/>
      <c r="C382" s="35"/>
      <c r="D382" s="35"/>
    </row>
    <row r="383" spans="2:4" ht="26.25">
      <c r="B383" s="35"/>
      <c r="C383" s="35"/>
      <c r="D383" s="35"/>
    </row>
    <row r="384" spans="2:4" ht="26.25">
      <c r="B384" s="35"/>
      <c r="C384" s="35"/>
      <c r="D384" s="35"/>
    </row>
    <row r="385" spans="2:4" ht="26.25">
      <c r="B385" s="35"/>
      <c r="C385" s="35"/>
      <c r="D385" s="35"/>
    </row>
    <row r="386" spans="2:4" ht="26.25">
      <c r="B386" s="35"/>
      <c r="C386" s="35"/>
      <c r="D386" s="35"/>
    </row>
    <row r="387" spans="2:4" ht="26.25">
      <c r="B387" s="35"/>
      <c r="C387" s="35"/>
      <c r="D387" s="35"/>
    </row>
    <row r="388" spans="2:4" ht="26.25">
      <c r="B388" s="35"/>
      <c r="C388" s="35"/>
      <c r="D388" s="35"/>
    </row>
    <row r="389" spans="2:4" ht="26.25">
      <c r="B389" s="35"/>
      <c r="C389" s="35"/>
      <c r="D389" s="35"/>
    </row>
    <row r="390" spans="2:4" ht="26.25">
      <c r="B390" s="35"/>
      <c r="C390" s="35"/>
      <c r="D390" s="35"/>
    </row>
    <row r="391" spans="2:4" ht="26.25">
      <c r="B391" s="35"/>
      <c r="C391" s="35"/>
      <c r="D391" s="35"/>
    </row>
    <row r="392" spans="2:4" ht="26.25">
      <c r="B392" s="35"/>
      <c r="C392" s="35"/>
      <c r="D392" s="35"/>
    </row>
    <row r="393" spans="2:4" ht="26.25">
      <c r="B393" s="35"/>
      <c r="C393" s="35"/>
      <c r="D393" s="35"/>
    </row>
    <row r="394" spans="2:4" ht="26.25">
      <c r="B394" s="35"/>
      <c r="C394" s="35"/>
      <c r="D394" s="35"/>
    </row>
    <row r="395" spans="2:4" ht="26.25">
      <c r="B395" s="35"/>
      <c r="C395" s="35"/>
      <c r="D395" s="35"/>
    </row>
    <row r="396" spans="2:4" ht="26.25">
      <c r="B396" s="35"/>
      <c r="C396" s="35"/>
      <c r="D396" s="35"/>
    </row>
    <row r="397" spans="2:4" ht="26.25">
      <c r="B397" s="35"/>
      <c r="C397" s="35"/>
      <c r="D397" s="35"/>
    </row>
    <row r="398" spans="2:4" ht="26.25">
      <c r="B398" s="35"/>
      <c r="C398" s="35"/>
      <c r="D398" s="35"/>
    </row>
    <row r="399" spans="2:4" ht="26.25">
      <c r="B399" s="35"/>
      <c r="C399" s="35"/>
      <c r="D399" s="35"/>
    </row>
    <row r="400" spans="2:4" ht="26.25">
      <c r="B400" s="35"/>
      <c r="C400" s="35"/>
      <c r="D400" s="35"/>
    </row>
    <row r="401" spans="2:4" ht="26.25">
      <c r="B401" s="35"/>
      <c r="C401" s="35"/>
      <c r="D401" s="35"/>
    </row>
    <row r="402" spans="2:4" ht="26.25">
      <c r="B402" s="35"/>
      <c r="C402" s="35"/>
      <c r="D402" s="35"/>
    </row>
    <row r="403" spans="2:4" ht="26.25">
      <c r="B403" s="35"/>
      <c r="C403" s="35"/>
      <c r="D403" s="35"/>
    </row>
    <row r="404" spans="2:4" ht="26.25">
      <c r="B404" s="35"/>
      <c r="C404" s="35"/>
      <c r="D404" s="35"/>
    </row>
    <row r="405" spans="2:4" ht="26.25">
      <c r="B405" s="35"/>
      <c r="C405" s="35"/>
      <c r="D405" s="35"/>
    </row>
    <row r="406" spans="2:4" ht="26.25">
      <c r="B406" s="35"/>
      <c r="C406" s="35"/>
      <c r="D406" s="35"/>
    </row>
    <row r="407" spans="2:4" ht="26.25">
      <c r="B407" s="35"/>
      <c r="C407" s="35"/>
      <c r="D407" s="35"/>
    </row>
    <row r="408" spans="2:4" ht="26.25">
      <c r="B408" s="35"/>
      <c r="C408" s="35"/>
      <c r="D408" s="35"/>
    </row>
    <row r="409" spans="2:4" ht="26.25">
      <c r="B409" s="35"/>
      <c r="C409" s="35"/>
      <c r="D409" s="35"/>
    </row>
    <row r="410" spans="2:4" ht="26.25">
      <c r="B410" s="35"/>
      <c r="C410" s="35"/>
      <c r="D410" s="35"/>
    </row>
    <row r="411" spans="2:4" ht="26.25">
      <c r="B411" s="35"/>
      <c r="C411" s="35"/>
      <c r="D411" s="35"/>
    </row>
    <row r="412" spans="2:4" ht="26.25">
      <c r="B412" s="35"/>
      <c r="C412" s="35"/>
      <c r="D412" s="35"/>
    </row>
    <row r="413" spans="2:4" ht="26.25">
      <c r="B413" s="35"/>
      <c r="C413" s="35"/>
      <c r="D413" s="35"/>
    </row>
    <row r="414" spans="2:4" ht="26.25">
      <c r="B414" s="35"/>
      <c r="C414" s="35"/>
      <c r="D414" s="35"/>
    </row>
    <row r="415" spans="2:4" ht="26.25">
      <c r="B415" s="35"/>
      <c r="C415" s="35"/>
      <c r="D415" s="35"/>
    </row>
    <row r="416" spans="2:4" ht="26.25">
      <c r="B416" s="35"/>
      <c r="C416" s="35"/>
      <c r="D416" s="35"/>
    </row>
    <row r="417" spans="2:4" ht="26.25">
      <c r="B417" s="35"/>
      <c r="C417" s="35"/>
      <c r="D417" s="35"/>
    </row>
    <row r="418" spans="2:4" ht="26.25">
      <c r="B418" s="35"/>
      <c r="C418" s="35"/>
      <c r="D418" s="35"/>
    </row>
    <row r="419" spans="2:4" ht="26.25">
      <c r="B419" s="35"/>
      <c r="C419" s="35"/>
      <c r="D419" s="35"/>
    </row>
    <row r="420" spans="2:4" ht="26.25">
      <c r="B420" s="35"/>
      <c r="C420" s="35"/>
      <c r="D420" s="35"/>
    </row>
    <row r="421" spans="2:4" ht="26.25">
      <c r="B421" s="35"/>
      <c r="C421" s="35"/>
      <c r="D421" s="35"/>
    </row>
    <row r="422" spans="2:4" ht="26.25">
      <c r="B422" s="35"/>
      <c r="C422" s="35"/>
      <c r="D422" s="35"/>
    </row>
    <row r="423" spans="2:4" ht="26.25">
      <c r="B423" s="35"/>
      <c r="C423" s="35"/>
      <c r="D423" s="35"/>
    </row>
    <row r="424" spans="2:4" ht="26.25">
      <c r="B424" s="35"/>
      <c r="C424" s="35"/>
      <c r="D424" s="35"/>
    </row>
    <row r="425" spans="2:4" ht="26.25">
      <c r="B425" s="35"/>
      <c r="C425" s="35"/>
      <c r="D425" s="35"/>
    </row>
    <row r="426" spans="2:4" ht="26.25">
      <c r="B426" s="35"/>
      <c r="C426" s="35"/>
      <c r="D426" s="35"/>
    </row>
    <row r="427" spans="2:4" ht="26.25">
      <c r="B427" s="35"/>
      <c r="C427" s="35"/>
      <c r="D427" s="35"/>
    </row>
    <row r="428" spans="2:4" ht="26.25">
      <c r="B428" s="35"/>
      <c r="C428" s="35"/>
      <c r="D428" s="35"/>
    </row>
    <row r="429" spans="2:4" ht="26.25">
      <c r="B429" s="35"/>
      <c r="C429" s="35"/>
      <c r="D429" s="35"/>
    </row>
    <row r="430" spans="2:4" ht="26.25">
      <c r="B430" s="35"/>
      <c r="C430" s="35"/>
      <c r="D430" s="35"/>
    </row>
    <row r="431" spans="2:4" ht="26.25">
      <c r="B431" s="35"/>
      <c r="C431" s="35"/>
      <c r="D431" s="35"/>
    </row>
    <row r="432" spans="2:4" ht="26.25">
      <c r="B432" s="35"/>
      <c r="C432" s="35"/>
      <c r="D432" s="35"/>
    </row>
    <row r="433" spans="2:4" ht="26.25">
      <c r="B433" s="35"/>
      <c r="C433" s="35"/>
      <c r="D433" s="35"/>
    </row>
    <row r="434" spans="2:4" ht="26.25">
      <c r="B434" s="35"/>
      <c r="C434" s="35"/>
      <c r="D434" s="35"/>
    </row>
    <row r="435" spans="2:4" ht="26.25">
      <c r="B435" s="35"/>
      <c r="C435" s="35"/>
      <c r="D435" s="35"/>
    </row>
    <row r="436" spans="2:4" ht="26.25">
      <c r="B436" s="35"/>
      <c r="C436" s="35"/>
      <c r="D436" s="35"/>
    </row>
    <row r="437" spans="2:4" ht="26.25">
      <c r="B437" s="35"/>
      <c r="C437" s="35"/>
      <c r="D437" s="35"/>
    </row>
    <row r="438" spans="2:4" ht="26.25">
      <c r="B438" s="35"/>
      <c r="C438" s="35"/>
      <c r="D438" s="35"/>
    </row>
    <row r="439" spans="2:4" ht="26.25">
      <c r="B439" s="35"/>
      <c r="C439" s="35"/>
      <c r="D439" s="35"/>
    </row>
    <row r="440" spans="2:4" ht="26.25">
      <c r="B440" s="35"/>
      <c r="C440" s="35"/>
      <c r="D440" s="35"/>
    </row>
    <row r="441" spans="2:4" ht="26.25">
      <c r="B441" s="35"/>
      <c r="C441" s="35"/>
      <c r="D441" s="35"/>
    </row>
    <row r="442" spans="2:4" ht="26.25">
      <c r="B442" s="35"/>
      <c r="C442" s="35"/>
      <c r="D442" s="35"/>
    </row>
    <row r="443" spans="2:4" ht="26.25">
      <c r="B443" s="35"/>
      <c r="C443" s="35"/>
      <c r="D443" s="35"/>
    </row>
    <row r="444" spans="2:4" ht="26.25">
      <c r="B444" s="35"/>
      <c r="C444" s="35"/>
      <c r="D444" s="35"/>
    </row>
    <row r="445" spans="2:4" ht="26.25">
      <c r="B445" s="35"/>
      <c r="C445" s="35"/>
      <c r="D445" s="35"/>
    </row>
    <row r="446" spans="2:4" ht="26.25">
      <c r="B446" s="35"/>
      <c r="C446" s="35"/>
      <c r="D446" s="35"/>
    </row>
    <row r="447" spans="2:4" ht="26.25">
      <c r="B447" s="35"/>
      <c r="C447" s="35"/>
      <c r="D447" s="35"/>
    </row>
    <row r="448" spans="2:4" ht="26.25">
      <c r="B448" s="35"/>
      <c r="C448" s="35"/>
      <c r="D448" s="35"/>
    </row>
    <row r="449" spans="2:4" ht="26.25">
      <c r="B449" s="35"/>
      <c r="C449" s="35"/>
      <c r="D449" s="35"/>
    </row>
    <row r="450" spans="2:4" ht="26.25">
      <c r="B450" s="35"/>
      <c r="C450" s="35"/>
      <c r="D450" s="35"/>
    </row>
    <row r="451" spans="2:4" ht="26.25">
      <c r="B451" s="35"/>
      <c r="C451" s="35"/>
      <c r="D451" s="35"/>
    </row>
    <row r="452" spans="2:4" ht="26.25">
      <c r="B452" s="35"/>
      <c r="C452" s="35"/>
      <c r="D452" s="35"/>
    </row>
    <row r="453" spans="2:4" ht="26.25">
      <c r="B453" s="35"/>
      <c r="C453" s="35"/>
      <c r="D453" s="35"/>
    </row>
    <row r="454" spans="2:4" ht="26.25">
      <c r="B454" s="35"/>
      <c r="C454" s="35"/>
      <c r="D454" s="35"/>
    </row>
    <row r="455" spans="2:4" ht="26.25">
      <c r="B455" s="35"/>
      <c r="C455" s="35"/>
      <c r="D455" s="35"/>
    </row>
    <row r="456" spans="2:4" ht="26.25">
      <c r="B456" s="35"/>
      <c r="C456" s="35"/>
      <c r="D456" s="35"/>
    </row>
    <row r="457" spans="2:4" ht="26.25">
      <c r="B457" s="35"/>
      <c r="C457" s="35"/>
      <c r="D457" s="35"/>
    </row>
    <row r="458" spans="2:4" ht="26.25">
      <c r="B458" s="35"/>
      <c r="C458" s="35"/>
      <c r="D458" s="35"/>
    </row>
    <row r="459" spans="2:4" ht="26.25">
      <c r="B459" s="35"/>
      <c r="C459" s="35"/>
      <c r="D459" s="35"/>
    </row>
    <row r="460" spans="2:4" ht="26.25">
      <c r="B460" s="35"/>
      <c r="C460" s="35"/>
      <c r="D460" s="35"/>
    </row>
    <row r="461" spans="2:4" ht="26.25">
      <c r="B461" s="35"/>
      <c r="C461" s="35"/>
      <c r="D461" s="35"/>
    </row>
    <row r="462" spans="2:4" ht="26.25">
      <c r="B462" s="35"/>
      <c r="C462" s="35"/>
      <c r="D462" s="35"/>
    </row>
    <row r="463" spans="2:4" ht="26.25">
      <c r="B463" s="35"/>
      <c r="C463" s="35"/>
      <c r="D463" s="35"/>
    </row>
    <row r="464" spans="2:4" ht="26.25">
      <c r="B464" s="35"/>
      <c r="C464" s="35"/>
      <c r="D464" s="35"/>
    </row>
    <row r="465" spans="2:4" ht="26.25">
      <c r="B465" s="35"/>
      <c r="C465" s="35"/>
      <c r="D465" s="35"/>
    </row>
    <row r="466" spans="2:4" ht="26.25">
      <c r="B466" s="35"/>
      <c r="C466" s="35"/>
      <c r="D466" s="35"/>
    </row>
    <row r="467" spans="2:4" ht="26.25">
      <c r="B467" s="35"/>
      <c r="C467" s="35"/>
      <c r="D467" s="35"/>
    </row>
    <row r="468" spans="2:4" ht="26.25">
      <c r="B468" s="35"/>
      <c r="C468" s="35"/>
      <c r="D468" s="35"/>
    </row>
    <row r="469" spans="2:4" ht="26.25">
      <c r="B469" s="35"/>
      <c r="C469" s="35"/>
      <c r="D469" s="35"/>
    </row>
    <row r="470" spans="2:4" ht="26.25">
      <c r="B470" s="35"/>
      <c r="C470" s="35"/>
      <c r="D470" s="35"/>
    </row>
    <row r="471" spans="2:4" ht="26.25">
      <c r="B471" s="35"/>
      <c r="C471" s="35"/>
      <c r="D471" s="35"/>
    </row>
    <row r="472" spans="2:4" ht="26.25">
      <c r="B472" s="35"/>
      <c r="C472" s="35"/>
      <c r="D472" s="35"/>
    </row>
    <row r="473" spans="2:4" ht="26.25">
      <c r="B473" s="35"/>
      <c r="C473" s="35"/>
      <c r="D473" s="35"/>
    </row>
    <row r="474" spans="2:4" ht="26.25">
      <c r="B474" s="35"/>
      <c r="C474" s="35"/>
      <c r="D474" s="35"/>
    </row>
    <row r="475" spans="2:4" ht="26.25">
      <c r="B475" s="35"/>
      <c r="C475" s="35"/>
      <c r="D475" s="35"/>
    </row>
    <row r="476" spans="2:4" ht="26.25">
      <c r="B476" s="35"/>
      <c r="C476" s="35"/>
      <c r="D476" s="35"/>
    </row>
    <row r="477" spans="2:4" ht="26.25">
      <c r="B477" s="35"/>
      <c r="C477" s="35"/>
      <c r="D477" s="35"/>
    </row>
    <row r="478" spans="2:4" ht="26.25">
      <c r="B478" s="35"/>
      <c r="C478" s="35"/>
      <c r="D478" s="35"/>
    </row>
    <row r="479" spans="2:4" ht="26.25">
      <c r="B479" s="35"/>
      <c r="C479" s="35"/>
      <c r="D479" s="35"/>
    </row>
    <row r="480" spans="2:4" ht="26.25">
      <c r="B480" s="35"/>
      <c r="C480" s="35"/>
      <c r="D480" s="35"/>
    </row>
    <row r="481" spans="2:4" ht="26.25">
      <c r="B481" s="35"/>
      <c r="C481" s="35"/>
      <c r="D481" s="35"/>
    </row>
    <row r="482" spans="2:4" ht="26.25">
      <c r="B482" s="35"/>
      <c r="C482" s="35"/>
      <c r="D482" s="35"/>
    </row>
    <row r="483" spans="2:4" ht="26.25">
      <c r="B483" s="35"/>
      <c r="C483" s="35"/>
      <c r="D483" s="35"/>
    </row>
    <row r="484" spans="2:4" ht="26.25">
      <c r="B484" s="35"/>
      <c r="C484" s="35"/>
      <c r="D484" s="35"/>
    </row>
    <row r="485" spans="2:4" ht="26.25">
      <c r="B485" s="35"/>
      <c r="C485" s="35"/>
      <c r="D485" s="35"/>
    </row>
    <row r="486" spans="2:4" ht="26.25">
      <c r="B486" s="35"/>
      <c r="C486" s="35"/>
      <c r="D486" s="35"/>
    </row>
    <row r="487" spans="2:4" ht="26.25">
      <c r="B487" s="35"/>
      <c r="C487" s="35"/>
      <c r="D487" s="35"/>
    </row>
    <row r="488" spans="2:4" ht="26.25">
      <c r="B488" s="35"/>
      <c r="C488" s="35"/>
      <c r="D488" s="35"/>
    </row>
    <row r="489" spans="2:4" ht="26.25">
      <c r="B489" s="35"/>
      <c r="C489" s="35"/>
      <c r="D489" s="35"/>
    </row>
    <row r="490" spans="2:4" ht="26.25">
      <c r="B490" s="35"/>
      <c r="C490" s="35"/>
      <c r="D490" s="35"/>
    </row>
    <row r="491" spans="2:4" ht="26.25">
      <c r="B491" s="35"/>
      <c r="C491" s="35"/>
      <c r="D491" s="35"/>
    </row>
    <row r="492" spans="2:4" ht="26.25">
      <c r="B492" s="35"/>
      <c r="C492" s="35"/>
      <c r="D492" s="35"/>
    </row>
    <row r="493" spans="2:4" ht="26.25">
      <c r="B493" s="35"/>
      <c r="C493" s="35"/>
      <c r="D493" s="35"/>
    </row>
    <row r="494" spans="2:4" ht="26.25">
      <c r="B494" s="35"/>
      <c r="C494" s="35"/>
      <c r="D494" s="35"/>
    </row>
    <row r="495" spans="2:4" ht="26.25">
      <c r="B495" s="35"/>
      <c r="C495" s="35"/>
      <c r="D495" s="35"/>
    </row>
    <row r="496" spans="2:4" ht="26.25">
      <c r="B496" s="35"/>
      <c r="C496" s="35"/>
      <c r="D496" s="35"/>
    </row>
    <row r="497" spans="2:4" ht="26.25">
      <c r="B497" s="35"/>
      <c r="C497" s="35"/>
      <c r="D497" s="35"/>
    </row>
    <row r="498" spans="2:4" ht="26.25">
      <c r="B498" s="35"/>
      <c r="C498" s="35"/>
      <c r="D498" s="35"/>
    </row>
    <row r="499" spans="2:4" ht="26.25">
      <c r="B499" s="35"/>
      <c r="C499" s="35"/>
      <c r="D499" s="35"/>
    </row>
    <row r="500" spans="2:4" ht="26.25">
      <c r="B500" s="35"/>
      <c r="C500" s="35"/>
      <c r="D500" s="35"/>
    </row>
    <row r="501" spans="2:4" ht="26.25">
      <c r="B501" s="35"/>
      <c r="C501" s="35"/>
      <c r="D501" s="35"/>
    </row>
    <row r="502" spans="2:4" ht="26.25">
      <c r="B502" s="35"/>
      <c r="C502" s="35"/>
      <c r="D502" s="35"/>
    </row>
    <row r="503" spans="2:4" ht="26.25">
      <c r="B503" s="35"/>
      <c r="C503" s="35"/>
      <c r="D503" s="35"/>
    </row>
    <row r="504" spans="2:4" ht="26.25">
      <c r="B504" s="35"/>
      <c r="C504" s="35"/>
      <c r="D504" s="35"/>
    </row>
    <row r="505" spans="2:4" ht="26.25">
      <c r="B505" s="35"/>
      <c r="C505" s="35"/>
      <c r="D505" s="35"/>
    </row>
    <row r="506" spans="2:4" ht="26.25">
      <c r="B506" s="35"/>
      <c r="C506" s="35"/>
      <c r="D506" s="35"/>
    </row>
    <row r="507" spans="2:4" ht="26.25">
      <c r="B507" s="35"/>
      <c r="C507" s="35"/>
      <c r="D507" s="35"/>
    </row>
    <row r="508" spans="2:4" ht="26.25">
      <c r="B508" s="35"/>
      <c r="C508" s="35"/>
      <c r="D508" s="35"/>
    </row>
    <row r="509" spans="2:4" ht="26.25">
      <c r="B509" s="35"/>
      <c r="C509" s="35"/>
      <c r="D509" s="35"/>
    </row>
    <row r="510" spans="2:4" ht="26.25">
      <c r="B510" s="35"/>
      <c r="C510" s="35"/>
      <c r="D510" s="35"/>
    </row>
    <row r="511" spans="2:4" ht="26.25">
      <c r="B511" s="35"/>
      <c r="C511" s="35"/>
      <c r="D511" s="35"/>
    </row>
    <row r="512" spans="2:4" ht="26.25">
      <c r="B512" s="35"/>
      <c r="C512" s="35"/>
      <c r="D512" s="35"/>
    </row>
    <row r="513" spans="2:4" ht="26.25">
      <c r="B513" s="35"/>
      <c r="C513" s="35"/>
      <c r="D513" s="35"/>
    </row>
    <row r="514" spans="2:4" ht="26.25">
      <c r="B514" s="35"/>
      <c r="C514" s="35"/>
      <c r="D514" s="35"/>
    </row>
    <row r="515" spans="2:4" ht="26.25">
      <c r="B515" s="35"/>
      <c r="C515" s="35"/>
      <c r="D515" s="35"/>
    </row>
    <row r="516" spans="2:4" ht="26.25">
      <c r="B516" s="35"/>
      <c r="C516" s="35"/>
      <c r="D516" s="35"/>
    </row>
    <row r="517" spans="2:4" ht="26.25">
      <c r="B517" s="35"/>
      <c r="C517" s="35"/>
      <c r="D517" s="35"/>
    </row>
    <row r="518" spans="2:4" ht="26.25">
      <c r="B518" s="35"/>
      <c r="C518" s="35"/>
      <c r="D518" s="35"/>
    </row>
    <row r="519" spans="2:4" ht="26.25">
      <c r="B519" s="35"/>
      <c r="C519" s="35"/>
      <c r="D519" s="35"/>
    </row>
    <row r="520" spans="2:4" ht="26.25">
      <c r="B520" s="35"/>
      <c r="C520" s="35"/>
      <c r="D520" s="35"/>
    </row>
    <row r="521" spans="2:4" ht="26.25">
      <c r="B521" s="35"/>
      <c r="C521" s="35"/>
      <c r="D521" s="35"/>
    </row>
    <row r="522" spans="2:4" ht="26.25">
      <c r="B522" s="35"/>
      <c r="C522" s="35"/>
      <c r="D522" s="35"/>
    </row>
    <row r="523" spans="2:4" ht="26.25">
      <c r="B523" s="35"/>
      <c r="C523" s="35"/>
      <c r="D523" s="35"/>
    </row>
    <row r="524" spans="2:4" ht="26.25">
      <c r="B524" s="35"/>
      <c r="C524" s="35"/>
      <c r="D524" s="35"/>
    </row>
    <row r="525" spans="2:4" ht="26.25">
      <c r="B525" s="35"/>
      <c r="C525" s="35"/>
      <c r="D525" s="35"/>
    </row>
    <row r="526" spans="2:4" ht="26.25">
      <c r="B526" s="35"/>
      <c r="C526" s="35"/>
      <c r="D526" s="35"/>
    </row>
    <row r="527" spans="2:4" ht="26.25">
      <c r="B527" s="35"/>
      <c r="C527" s="35"/>
      <c r="D527" s="35"/>
    </row>
    <row r="528" spans="2:4" ht="26.25">
      <c r="B528" s="35"/>
      <c r="C528" s="35"/>
      <c r="D528" s="35"/>
    </row>
    <row r="529" spans="2:4" ht="26.25">
      <c r="B529" s="35"/>
      <c r="C529" s="35"/>
      <c r="D529" s="35"/>
    </row>
    <row r="530" spans="2:4" ht="26.25">
      <c r="B530" s="35"/>
      <c r="C530" s="35"/>
      <c r="D530" s="35"/>
    </row>
    <row r="531" spans="2:4" ht="26.25">
      <c r="B531" s="35"/>
      <c r="C531" s="35"/>
      <c r="D531" s="35"/>
    </row>
    <row r="532" spans="2:4" ht="26.25">
      <c r="B532" s="35"/>
      <c r="C532" s="35"/>
      <c r="D532" s="35"/>
    </row>
    <row r="533" spans="2:4" ht="26.25">
      <c r="B533" s="35"/>
      <c r="C533" s="35"/>
      <c r="D533" s="35"/>
    </row>
    <row r="534" spans="2:4" ht="26.25">
      <c r="B534" s="35"/>
      <c r="C534" s="35"/>
      <c r="D534" s="35"/>
    </row>
    <row r="535" spans="2:4" ht="26.25">
      <c r="B535" s="35"/>
      <c r="C535" s="35"/>
      <c r="D535" s="35"/>
    </row>
    <row r="536" spans="2:4" ht="26.25">
      <c r="B536" s="35"/>
      <c r="C536" s="35"/>
      <c r="D536" s="35"/>
    </row>
    <row r="537" spans="2:4" ht="26.25">
      <c r="B537" s="35"/>
      <c r="C537" s="35"/>
      <c r="D537" s="35"/>
    </row>
    <row r="538" spans="2:4" ht="26.25">
      <c r="B538" s="35"/>
      <c r="C538" s="35"/>
      <c r="D538" s="35"/>
    </row>
    <row r="539" spans="2:4" ht="26.25">
      <c r="B539" s="35"/>
      <c r="C539" s="35"/>
      <c r="D539" s="35"/>
    </row>
    <row r="540" spans="2:4" ht="26.25">
      <c r="B540" s="35"/>
      <c r="C540" s="35"/>
      <c r="D540" s="35"/>
    </row>
    <row r="541" spans="2:4" ht="26.25">
      <c r="B541" s="35"/>
      <c r="C541" s="35"/>
      <c r="D541" s="35"/>
    </row>
    <row r="542" spans="2:4" ht="26.25">
      <c r="B542" s="35"/>
      <c r="C542" s="35"/>
      <c r="D542" s="35"/>
    </row>
    <row r="543" spans="2:4" ht="26.25">
      <c r="B543" s="35"/>
      <c r="C543" s="35"/>
      <c r="D543" s="35"/>
    </row>
    <row r="544" spans="2:4" ht="26.25">
      <c r="B544" s="35"/>
      <c r="C544" s="35"/>
      <c r="D544" s="35"/>
    </row>
    <row r="545" spans="2:4" ht="26.25">
      <c r="B545" s="35"/>
      <c r="C545" s="35"/>
      <c r="D545" s="35"/>
    </row>
    <row r="546" spans="2:4" ht="26.25">
      <c r="B546" s="35"/>
      <c r="C546" s="35"/>
      <c r="D546" s="35"/>
    </row>
    <row r="547" spans="2:4" ht="26.25">
      <c r="B547" s="35"/>
      <c r="C547" s="35"/>
      <c r="D547" s="35"/>
    </row>
    <row r="548" spans="2:4" ht="26.25">
      <c r="B548" s="35"/>
      <c r="C548" s="35"/>
      <c r="D548" s="35"/>
    </row>
    <row r="549" spans="2:4" ht="26.25">
      <c r="B549" s="35"/>
      <c r="C549" s="35"/>
      <c r="D549" s="35"/>
    </row>
    <row r="550" spans="2:4" ht="26.25">
      <c r="B550" s="35"/>
      <c r="C550" s="35"/>
      <c r="D550" s="35"/>
    </row>
    <row r="551" spans="2:4" ht="26.25">
      <c r="B551" s="35"/>
      <c r="C551" s="35"/>
      <c r="D551" s="35"/>
    </row>
    <row r="552" spans="2:4" ht="26.25">
      <c r="B552" s="35"/>
      <c r="C552" s="35"/>
      <c r="D552" s="35"/>
    </row>
    <row r="553" spans="2:4" ht="26.25">
      <c r="B553" s="35"/>
      <c r="C553" s="35"/>
      <c r="D553" s="35"/>
    </row>
    <row r="554" spans="2:4" ht="26.25">
      <c r="B554" s="35"/>
      <c r="C554" s="35"/>
      <c r="D554" s="35"/>
    </row>
    <row r="555" spans="2:4" ht="26.25">
      <c r="B555" s="35"/>
      <c r="C555" s="35"/>
      <c r="D555" s="35"/>
    </row>
    <row r="556" spans="2:4" ht="26.25">
      <c r="B556" s="35"/>
      <c r="C556" s="35"/>
      <c r="D556" s="35"/>
    </row>
  </sheetData>
  <mergeCells count="4">
    <mergeCell ref="A3:I3"/>
    <mergeCell ref="A4:I4"/>
    <mergeCell ref="E1:I1"/>
    <mergeCell ref="A76:A77"/>
  </mergeCells>
  <printOptions horizontalCentered="1"/>
  <pageMargins left="1.1811023622047245" right="0.19" top="0.5905511811023623" bottom="0" header="0.3937007874015748" footer="0.1968503937007874"/>
  <pageSetup horizontalDpi="600" verticalDpi="600" orientation="portrait" paperSize="9" scale="41" r:id="rId1"/>
  <headerFooter alignWithMargins="0">
    <oddHeader>&amp;R&amp;"Times New Roman,обычный"&amp;20Продовження додатка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Customer</cp:lastModifiedBy>
  <cp:lastPrinted>2010-12-20T13:19:19Z</cp:lastPrinted>
  <dcterms:created xsi:type="dcterms:W3CDTF">2001-12-26T15:52:11Z</dcterms:created>
  <dcterms:modified xsi:type="dcterms:W3CDTF">2011-01-12T07:21:11Z</dcterms:modified>
  <cp:category/>
  <cp:version/>
  <cp:contentType/>
  <cp:contentStatus/>
</cp:coreProperties>
</file>