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230" windowHeight="6285" activeTab="0"/>
  </bookViews>
  <sheets>
    <sheet name="Доходи ЗФ и СФ" sheetId="1" r:id="rId1"/>
  </sheets>
  <definedNames>
    <definedName name="_xlnm.Print_Titles" localSheetId="0">'Доходи ЗФ и СФ'!$6:$7</definedName>
    <definedName name="_xlnm.Print_Area" localSheetId="0">'Доходи ЗФ и СФ'!$A$1:$I$91</definedName>
  </definedNames>
  <calcPr fullCalcOnLoad="1"/>
</workbook>
</file>

<file path=xl/sharedStrings.xml><?xml version="1.0" encoding="utf-8"?>
<sst xmlns="http://schemas.openxmlformats.org/spreadsheetml/2006/main" count="97" uniqueCount="92">
  <si>
    <t xml:space="preserve">Загальний фонд </t>
  </si>
  <si>
    <t xml:space="preserve">Спеціальний фонд </t>
  </si>
  <si>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</si>
  <si>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</si>
  <si>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</si>
  <si>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Плата за землю</t>
  </si>
  <si>
    <t>Внутрішні податки на товари та послуги</t>
  </si>
  <si>
    <t>Податок на промисел</t>
  </si>
  <si>
    <t>Інші податки</t>
  </si>
  <si>
    <t>Місцеві податки і збори</t>
  </si>
  <si>
    <t>Неподаткові надходження</t>
  </si>
  <si>
    <t>Адміністративні збори та платежі, доходи від некомерційного та побічного продажу</t>
  </si>
  <si>
    <t>Інші неподаткові надходження</t>
  </si>
  <si>
    <t xml:space="preserve">Інші надходження </t>
  </si>
  <si>
    <t>Разом доходів</t>
  </si>
  <si>
    <t>Офіційні трансферти</t>
  </si>
  <si>
    <t>Податок з власників транспортних засобів та інших самохідних машин і механізмів</t>
  </si>
  <si>
    <t>Податок на прибуток підприємств</t>
  </si>
  <si>
    <t>Плата за державну реєстрацію суб'єктів підприємницької діяльності</t>
  </si>
  <si>
    <t>Податок на прибуток підприємств і організацій, що належать до комунальної власності</t>
  </si>
  <si>
    <t>Надходження від продажу землі</t>
  </si>
  <si>
    <t>Дотації</t>
  </si>
  <si>
    <t xml:space="preserve">Субвенції </t>
  </si>
  <si>
    <t>Податок з доходів фізичних осіб</t>
  </si>
  <si>
    <t>Кошти, одержані із загального фонду бюджету до бюджету розвитку (спеціального фонду)</t>
  </si>
  <si>
    <t>з них: - фіксований податок на доходи фізичних осіб від зайняття підприємницькою діяльністю</t>
  </si>
  <si>
    <t>Збори за спеціальне використання природних ресурсів</t>
  </si>
  <si>
    <t>(грн.)</t>
  </si>
  <si>
    <t>Бюджет на рік з урахуванням змін</t>
  </si>
  <si>
    <t>Виконано</t>
  </si>
  <si>
    <t xml:space="preserve">% виконання до уточнених річних призначень </t>
  </si>
  <si>
    <t>Всього доходів по загальному фонду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</si>
  <si>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</si>
  <si>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власності та підприємницької діяльності</t>
  </si>
  <si>
    <t>Платежі за користування надрами</t>
  </si>
  <si>
    <t>Плата за державну реєстрацію, крім плати за  державну реєстрацію суб'єктів підприємницької діяльності</t>
  </si>
  <si>
    <t xml:space="preserve">Всього доходів по спеціальному фонду </t>
  </si>
  <si>
    <t>Всього доходів по спеціальному фонду ІІ</t>
  </si>
  <si>
    <t xml:space="preserve">ВСЬОГО ДОХОДІВ ЗАГАЛЬНОГО ТА СПЕЦІАЛЬНОГО ФОНДІВ </t>
  </si>
  <si>
    <t>ВСЬОГО ДОХОДІВ ЗАГАЛЬНОГО ТА СПЕЦІАЛЬНОГО ФОНДІВ ІІ</t>
  </si>
  <si>
    <t xml:space="preserve">% виконання до уточнених призначень на звітний період </t>
  </si>
  <si>
    <t>Плата за торговий патент на деякі види підприємницької діяльності (за винятком плати за придбання торгових патентів пунктами продажу нафтопродуктів (автозаправними станціями, заправними пунктами)</t>
  </si>
  <si>
    <t>Єдиний податок для суб'єктів малого підприємництва в частині, що належить міському бюджету</t>
  </si>
  <si>
    <t>Плата за оренду майнових комплексів та іншого майна, що у комунальній власності територіальної громади міста Чернігова</t>
  </si>
  <si>
    <t>Державне мито в частині, що належить міському бюджету</t>
  </si>
  <si>
    <t>Адміністративні штрафи та інші санкції, що накладаються виконавчими органами місцевих рад міста Чернігова</t>
  </si>
  <si>
    <t>Власні надходження бюджетних установ і організацій, які утримуються за рахунок коштів міського бюджету</t>
  </si>
  <si>
    <t>Збір за забруднення навколишнього природного середовища в частині, що належить міському фонду охорони навколишнього природного середовища</t>
  </si>
  <si>
    <t xml:space="preserve">Назва 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</si>
  <si>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</si>
  <si>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 xml:space="preserve">Бюджет на рік </t>
  </si>
  <si>
    <t xml:space="preserve">% виконання до річних призначень </t>
  </si>
  <si>
    <t xml:space="preserve">Надходження від розміщення в установах банків тимчасово вільних бюджетних коштів </t>
  </si>
  <si>
    <t xml:space="preserve">Бюджет на звітний період з урахуванням змін </t>
  </si>
  <si>
    <t xml:space="preserve">з них: ринковий збір </t>
  </si>
  <si>
    <t>Надходження від відчуження майна, що знаходиться у комунальній власності територіальної громади міста Чернігова</t>
  </si>
  <si>
    <t>Субвенція з державного бюджету місцевим бюджетам для забезпечення спеціальним обладнанням навчальних закладів для дітей, які потребують корекції фізичного та(або) розумового розвитку</t>
  </si>
  <si>
    <t>Субвенція з державного бюджету місцевим бюджетам на придбання вагонів для комунального електротранспорту (тролейбусів і трамваїв)</t>
  </si>
  <si>
    <t>Фіксований сільськогосподарський податок, нарахований після 1 січня 2001 року</t>
  </si>
  <si>
    <t>Дотації вирівнювання, що одержуються з державного бюджету</t>
  </si>
  <si>
    <t>Перерахування підприємцям частки вартості виготовленої нестандартної продукції,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та сертифікації</t>
  </si>
  <si>
    <t>2000000</t>
  </si>
  <si>
    <t>Доходи від операцій з капіталом</t>
  </si>
  <si>
    <t>Цільові фонди</t>
  </si>
  <si>
    <t>Разом доходів по спеціальному фонду</t>
  </si>
  <si>
    <t>Субвенції</t>
  </si>
  <si>
    <t>у тому числі:</t>
  </si>
  <si>
    <t>Плата за послуги, що надаються бюджетними установами</t>
  </si>
  <si>
    <t>Надходження коштів з рахунків виборчих фондів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</si>
  <si>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</t>
  </si>
  <si>
    <t>Інші субвенції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</si>
  <si>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здоров'я, віком, вислугою років та у зв'язку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</si>
  <si>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</si>
  <si>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
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</si>
  <si>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</si>
  <si>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</si>
  <si>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 xml:space="preserve"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</si>
  <si>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</si>
  <si>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державного бюджету місцевим бюджетам на фінансування у 2007 році Програм - переможців Всеукраїнського конкурсу проектів та програм розвитку місцевого самоврядування 2006 року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</si>
  <si>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</si>
  <si>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>Надходження коштів від відшкодування втрат сільськогосподарського і лісогосподарського виробництва</t>
  </si>
  <si>
    <t>Інші джерела власних надходжень бюджетних установ</t>
  </si>
  <si>
    <r>
      <t>Субвенція з державного бюджету місцевим бюджетам на виконання інвестиційних проектів, спрямованих на соціально - економічний розвиток регіонів, заходів з попередження аварій і запобігання техногенним катастрофам у житлово - комунальному господарстві та на інших аварійних об</t>
    </r>
    <r>
      <rPr>
        <b/>
        <sz val="22"/>
        <rFont val="Times New Roman"/>
        <family val="1"/>
      </rPr>
      <t>"</t>
    </r>
    <r>
      <rPr>
        <sz val="22"/>
        <rFont val="Times New Roman"/>
        <family val="1"/>
      </rPr>
      <t xml:space="preserve">єктах комунальної власності, в тому числі на ремонт і реконструкцію теплових мереж і котелень </t>
    </r>
  </si>
  <si>
    <t xml:space="preserve">Додаткова дотація з державного бюджету на забезпечення видатків на оплату праці працівників бюджетних установ у зв'язку із підвищенням розмірів мінімальної заробітної плати, запровадженням II етапу Єдиної тарифної сітки, підвищенням розмірів посадових окладів та додаткової оплати за окремі види педагогічної діяльності у співвідношенні до тарифної сітки, на виплату стипендій і допомоги учням та студентам навчальних закладів
</t>
  </si>
  <si>
    <t xml:space="preserve">Субвенція з державного бюджету місцевим бюджетам на соціально-економічний розвиток та на розвиток інфраструктури регіонів
</t>
  </si>
  <si>
    <t xml:space="preserve">Субвенція з державного бюджету місцевим бюджетам на ведення та адміністрування Державного реєстру виборців
</t>
  </si>
  <si>
    <t>Субвенція з державного бюджету місцевим бюджетам на будівництво, реконструкцію, ремонт автомобільних доріг комунальної власності</t>
  </si>
  <si>
    <t>Додаткова дотація з державного бюджету на вирівнювання фінансової забезпеченості місцевих бюджетів</t>
  </si>
  <si>
    <t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газифікацію населених пунктів</t>
  </si>
  <si>
    <t>Звіт про виконання бюджету міста за 2007 рік</t>
  </si>
  <si>
    <t>Доходна частина бюджету міста Чернігова</t>
  </si>
  <si>
    <t xml:space="preserve">Додаток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</si>
</sst>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#,##0.0"/>
    <numFmt numFmtId="176" formatCode="0.0%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8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b/>
      <i/>
      <sz val="22"/>
      <name val="Times New Roman"/>
      <family val="1"/>
    </font>
    <font>
      <i/>
      <sz val="2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i/>
      <sz val="21"/>
      <name val="Times New Roman"/>
      <family val="1"/>
    </font>
    <font>
      <b/>
      <sz val="21"/>
      <name val="Times New Roman"/>
      <family val="1"/>
    </font>
    <font>
      <sz val="21"/>
      <name val="Times New Roman"/>
      <family val="1"/>
    </font>
    <font>
      <i/>
      <sz val="21"/>
      <name val="Times New Roman"/>
      <family val="1"/>
    </font>
    <font>
      <i/>
      <sz val="16"/>
      <name val="Times New Roman"/>
      <family val="1"/>
    </font>
    <font>
      <sz val="21.5"/>
      <name val="Times New Roman"/>
      <family val="1"/>
    </font>
    <font>
      <b/>
      <sz val="10"/>
      <name val="Times New Roman"/>
      <family val="1"/>
    </font>
    <font>
      <sz val="24"/>
      <name val="Times New Roman"/>
      <family val="1"/>
    </font>
    <font>
      <b/>
      <sz val="28"/>
      <name val="Times New Roman"/>
      <family val="1"/>
    </font>
    <font>
      <b/>
      <sz val="36"/>
      <name val="Times New Roman"/>
      <family val="1"/>
    </font>
    <font>
      <b/>
      <sz val="15"/>
      <name val="Times New Roman"/>
      <family val="1"/>
    </font>
    <font>
      <sz val="20"/>
      <color indexed="10"/>
      <name val="Times New Roman"/>
      <family val="1"/>
    </font>
    <font>
      <i/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sz val="20"/>
      <color indexed="50"/>
      <name val="Times New Roman"/>
      <family val="1"/>
    </font>
    <font>
      <sz val="10"/>
      <name val="Arial"/>
      <family val="0"/>
    </font>
    <font>
      <sz val="26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0" fillId="0" borderId="0" xfId="0" applyFont="1" applyFill="1" applyAlignment="1">
      <alignment/>
    </xf>
    <xf numFmtId="3" fontId="6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top" wrapText="1"/>
    </xf>
    <xf numFmtId="3" fontId="15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8" fillId="0" borderId="1" xfId="0" applyFont="1" applyFill="1" applyBorder="1" applyAlignment="1">
      <alignment horizontal="center" vertical="top" wrapText="1"/>
    </xf>
    <xf numFmtId="3" fontId="15" fillId="0" borderId="1" xfId="0" applyNumberFormat="1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>
      <alignment horizontal="justify" vertical="top" wrapText="1"/>
    </xf>
    <xf numFmtId="3" fontId="6" fillId="0" borderId="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justify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 applyProtection="1">
      <alignment horizontal="right" vertical="center"/>
      <protection/>
    </xf>
    <xf numFmtId="0" fontId="17" fillId="0" borderId="1" xfId="0" applyFont="1" applyFill="1" applyBorder="1" applyAlignment="1">
      <alignment horizontal="justify" vertical="top" wrapText="1"/>
    </xf>
    <xf numFmtId="3" fontId="14" fillId="0" borderId="1" xfId="0" applyNumberFormat="1" applyFont="1" applyFill="1" applyBorder="1" applyAlignment="1" applyProtection="1">
      <alignment horizontal="right" vertical="center"/>
      <protection/>
    </xf>
    <xf numFmtId="0" fontId="19" fillId="0" borderId="1" xfId="0" applyFont="1" applyFill="1" applyBorder="1" applyAlignment="1">
      <alignment horizontal="justify" vertical="top" wrapText="1"/>
    </xf>
    <xf numFmtId="3" fontId="14" fillId="0" borderId="1" xfId="0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top" wrapText="1"/>
    </xf>
    <xf numFmtId="0" fontId="28" fillId="0" borderId="1" xfId="0" applyFont="1" applyFill="1" applyBorder="1" applyAlignment="1">
      <alignment horizontal="justify" vertical="top" wrapText="1"/>
    </xf>
    <xf numFmtId="0" fontId="19" fillId="0" borderId="1" xfId="0" applyFont="1" applyFill="1" applyBorder="1" applyAlignment="1">
      <alignment vertical="top" wrapText="1"/>
    </xf>
    <xf numFmtId="3" fontId="14" fillId="0" borderId="1" xfId="0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1" xfId="0" applyFont="1" applyFill="1" applyBorder="1" applyAlignment="1">
      <alignment horizontal="justify" vertical="top" wrapText="1"/>
    </xf>
    <xf numFmtId="3" fontId="12" fillId="0" borderId="1" xfId="0" applyNumberFormat="1" applyFont="1" applyFill="1" applyBorder="1" applyAlignment="1" applyProtection="1">
      <alignment horizontal="right" vertical="center"/>
      <protection/>
    </xf>
    <xf numFmtId="3" fontId="13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top" wrapText="1"/>
      <protection locked="0"/>
    </xf>
    <xf numFmtId="0" fontId="7" fillId="0" borderId="1" xfId="0" applyFont="1" applyFill="1" applyBorder="1" applyAlignment="1" applyProtection="1">
      <alignment horizontal="justify" vertical="center" wrapText="1"/>
      <protection locked="0"/>
    </xf>
    <xf numFmtId="0" fontId="8" fillId="0" borderId="1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justify" wrapText="1"/>
    </xf>
    <xf numFmtId="0" fontId="10" fillId="0" borderId="3" xfId="0" applyFont="1" applyFill="1" applyBorder="1" applyAlignment="1">
      <alignment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10" fillId="0" borderId="0" xfId="0" applyFont="1" applyFill="1" applyAlignment="1">
      <alignment horizontal="justify" wrapText="1"/>
    </xf>
    <xf numFmtId="3" fontId="15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justify" vertical="top" wrapText="1"/>
    </xf>
    <xf numFmtId="4" fontId="34" fillId="0" borderId="0" xfId="0" applyNumberFormat="1" applyFont="1" applyFill="1" applyAlignment="1">
      <alignment horizontal="left"/>
    </xf>
    <xf numFmtId="4" fontId="34" fillId="0" borderId="0" xfId="0" applyNumberFormat="1" applyFont="1" applyFill="1" applyBorder="1" applyAlignment="1">
      <alignment horizontal="left"/>
    </xf>
    <xf numFmtId="4" fontId="36" fillId="0" borderId="0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18" applyNumberFormat="1" applyFont="1" applyFill="1" applyBorder="1" applyAlignment="1">
      <alignment wrapText="1"/>
      <protection/>
    </xf>
    <xf numFmtId="0" fontId="4" fillId="0" borderId="1" xfId="0" applyNumberFormat="1" applyFont="1" applyFill="1" applyBorder="1" applyAlignment="1">
      <alignment wrapText="1"/>
    </xf>
    <xf numFmtId="0" fontId="8" fillId="0" borderId="1" xfId="0" applyNumberFormat="1" applyFont="1" applyFill="1" applyBorder="1" applyAlignment="1">
      <alignment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" fontId="37" fillId="0" borderId="0" xfId="0" applyNumberFormat="1" applyFont="1" applyFill="1" applyAlignment="1">
      <alignment horizontal="left"/>
    </xf>
    <xf numFmtId="3" fontId="16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4" fontId="23" fillId="0" borderId="1" xfId="0" applyNumberFormat="1" applyFont="1" applyFill="1" applyBorder="1" applyAlignment="1" applyProtection="1">
      <alignment horizontal="center" vertical="center"/>
      <protection/>
    </xf>
    <xf numFmtId="176" fontId="23" fillId="0" borderId="1" xfId="0" applyNumberFormat="1" applyFont="1" applyFill="1" applyBorder="1" applyAlignment="1" applyProtection="1">
      <alignment horizontal="center" vertical="center"/>
      <protection/>
    </xf>
    <xf numFmtId="4" fontId="24" fillId="0" borderId="1" xfId="0" applyNumberFormat="1" applyFont="1" applyFill="1" applyBorder="1" applyAlignment="1" applyProtection="1">
      <alignment horizontal="center" vertical="center"/>
      <protection/>
    </xf>
    <xf numFmtId="176" fontId="24" fillId="0" borderId="1" xfId="0" applyNumberFormat="1" applyFont="1" applyFill="1" applyBorder="1" applyAlignment="1" applyProtection="1">
      <alignment horizontal="center" vertical="center"/>
      <protection/>
    </xf>
    <xf numFmtId="4" fontId="25" fillId="0" borderId="1" xfId="0" applyNumberFormat="1" applyFont="1" applyFill="1" applyBorder="1" applyAlignment="1" applyProtection="1">
      <alignment horizontal="center" vertical="center"/>
      <protection/>
    </xf>
    <xf numFmtId="4" fontId="25" fillId="0" borderId="1" xfId="0" applyNumberFormat="1" applyFont="1" applyFill="1" applyBorder="1" applyAlignment="1">
      <alignment horizontal="center" vertical="center"/>
    </xf>
    <xf numFmtId="176" fontId="25" fillId="0" borderId="1" xfId="0" applyNumberFormat="1" applyFont="1" applyFill="1" applyBorder="1" applyAlignment="1" applyProtection="1">
      <alignment horizontal="center" vertical="center"/>
      <protection/>
    </xf>
    <xf numFmtId="176" fontId="26" fillId="0" borderId="1" xfId="0" applyNumberFormat="1" applyFont="1" applyFill="1" applyBorder="1" applyAlignment="1" applyProtection="1">
      <alignment horizontal="center" vertical="center"/>
      <protection/>
    </xf>
    <xf numFmtId="176" fontId="26" fillId="0" borderId="1" xfId="0" applyNumberFormat="1" applyFont="1" applyFill="1" applyBorder="1" applyAlignment="1" applyProtection="1">
      <alignment horizontal="center" vertical="center"/>
      <protection/>
    </xf>
    <xf numFmtId="3" fontId="23" fillId="0" borderId="1" xfId="0" applyNumberFormat="1" applyFont="1" applyFill="1" applyBorder="1" applyAlignment="1" applyProtection="1">
      <alignment horizontal="center" vertical="center"/>
      <protection/>
    </xf>
    <xf numFmtId="4" fontId="25" fillId="0" borderId="1" xfId="0" applyNumberFormat="1" applyFont="1" applyFill="1" applyBorder="1" applyAlignment="1" applyProtection="1">
      <alignment horizontal="center" vertical="center"/>
      <protection/>
    </xf>
    <xf numFmtId="4" fontId="24" fillId="0" borderId="1" xfId="0" applyNumberFormat="1" applyFont="1" applyFill="1" applyBorder="1" applyAlignment="1">
      <alignment horizontal="center" vertical="center"/>
    </xf>
    <xf numFmtId="4" fontId="23" fillId="0" borderId="1" xfId="0" applyNumberFormat="1" applyFont="1" applyFill="1" applyBorder="1" applyAlignment="1">
      <alignment horizontal="center" vertical="center"/>
    </xf>
    <xf numFmtId="4" fontId="23" fillId="0" borderId="1" xfId="0" applyNumberFormat="1" applyFont="1" applyFill="1" applyBorder="1" applyAlignment="1">
      <alignment horizontal="center" vertical="center"/>
    </xf>
    <xf numFmtId="176" fontId="23" fillId="0" borderId="1" xfId="0" applyNumberFormat="1" applyFont="1" applyFill="1" applyBorder="1" applyAlignment="1" applyProtection="1">
      <alignment horizontal="center" vertical="center"/>
      <protection/>
    </xf>
    <xf numFmtId="176" fontId="24" fillId="0" borderId="1" xfId="0" applyNumberFormat="1" applyFont="1" applyFill="1" applyBorder="1" applyAlignment="1" applyProtection="1">
      <alignment horizontal="center" vertical="center"/>
      <protection/>
    </xf>
    <xf numFmtId="4" fontId="24" fillId="0" borderId="1" xfId="0" applyNumberFormat="1" applyFont="1" applyFill="1" applyBorder="1" applyAlignment="1">
      <alignment horizontal="center" vertical="center"/>
    </xf>
    <xf numFmtId="176" fontId="25" fillId="0" borderId="1" xfId="0" applyNumberFormat="1" applyFont="1" applyFill="1" applyBorder="1" applyAlignment="1" applyProtection="1">
      <alignment horizontal="center" vertical="center"/>
      <protection/>
    </xf>
    <xf numFmtId="0" fontId="2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2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8" fillId="0" borderId="1" xfId="0" applyFont="1" applyFill="1" applyBorder="1" applyAlignment="1" applyProtection="1">
      <alignment horizontal="justify" vertical="center" wrapText="1"/>
      <protection locked="0"/>
    </xf>
    <xf numFmtId="0" fontId="4" fillId="0" borderId="1" xfId="0" applyFont="1" applyFill="1" applyBorder="1" applyAlignment="1">
      <alignment wrapText="1"/>
    </xf>
    <xf numFmtId="4" fontId="26" fillId="0" borderId="1" xfId="0" applyNumberFormat="1" applyFont="1" applyFill="1" applyBorder="1" applyAlignment="1">
      <alignment horizontal="center" vertical="center"/>
    </xf>
    <xf numFmtId="4" fontId="26" fillId="0" borderId="1" xfId="0" applyNumberFormat="1" applyFont="1" applyFill="1" applyBorder="1" applyAlignment="1">
      <alignment horizontal="center" vertical="center"/>
    </xf>
    <xf numFmtId="4" fontId="24" fillId="0" borderId="1" xfId="0" applyNumberFormat="1" applyFont="1" applyFill="1" applyBorder="1" applyAlignment="1" applyProtection="1">
      <alignment horizontal="center" vertical="center"/>
      <protection/>
    </xf>
    <xf numFmtId="3" fontId="24" fillId="0" borderId="1" xfId="0" applyNumberFormat="1" applyFont="1" applyFill="1" applyBorder="1" applyAlignment="1" applyProtection="1">
      <alignment horizontal="center" vertical="center"/>
      <protection/>
    </xf>
    <xf numFmtId="3" fontId="25" fillId="0" borderId="1" xfId="0" applyNumberFormat="1" applyFont="1" applyFill="1" applyBorder="1" applyAlignment="1" applyProtection="1">
      <alignment horizontal="center" vertical="center"/>
      <protection/>
    </xf>
    <xf numFmtId="3" fontId="25" fillId="0" borderId="1" xfId="0" applyNumberFormat="1" applyFont="1" applyFill="1" applyBorder="1" applyAlignment="1" applyProtection="1">
      <alignment horizontal="center" vertical="center"/>
      <protection/>
    </xf>
    <xf numFmtId="4" fontId="25" fillId="0" borderId="1" xfId="0" applyNumberFormat="1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/>
    </xf>
    <xf numFmtId="4" fontId="26" fillId="0" borderId="1" xfId="0" applyNumberFormat="1" applyFont="1" applyFill="1" applyBorder="1" applyAlignment="1" applyProtection="1">
      <alignment horizontal="center" vertical="center"/>
      <protection/>
    </xf>
    <xf numFmtId="4" fontId="25" fillId="0" borderId="1" xfId="18" applyNumberFormat="1" applyFont="1" applyFill="1" applyBorder="1" applyAlignment="1">
      <alignment horizontal="center" vertical="center" wrapText="1"/>
      <protection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9" fillId="0" borderId="0" xfId="0" applyFont="1" applyFill="1" applyAlignment="1">
      <alignment vertical="top" wrapText="1"/>
    </xf>
    <xf numFmtId="0" fontId="8" fillId="0" borderId="1" xfId="0" applyNumberFormat="1" applyFont="1" applyFill="1" applyBorder="1" applyAlignment="1">
      <alignment horizontal="justify" wrapText="1"/>
    </xf>
    <xf numFmtId="0" fontId="8" fillId="0" borderId="1" xfId="0" applyNumberFormat="1" applyFont="1" applyFill="1" applyBorder="1" applyAlignment="1">
      <alignment horizontal="justify" vertical="center" wrapText="1"/>
    </xf>
    <xf numFmtId="0" fontId="32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РОЗПИС ДОХОДІВ 2007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9"/>
  <sheetViews>
    <sheetView tabSelected="1" view="pageBreakPreview" zoomScale="55" zoomScaleNormal="50" zoomScaleSheetLayoutView="55" workbookViewId="0" topLeftCell="A1">
      <selection activeCell="D1" sqref="D1:H1"/>
    </sheetView>
  </sheetViews>
  <sheetFormatPr defaultColWidth="9.00390625" defaultRowHeight="12.75"/>
  <cols>
    <col min="1" max="1" width="15.75390625" style="15" customWidth="1"/>
    <col min="2" max="2" width="83.625" style="16" customWidth="1"/>
    <col min="3" max="3" width="8.75390625" style="16" hidden="1" customWidth="1"/>
    <col min="4" max="4" width="38.375" style="1" customWidth="1"/>
    <col min="5" max="5" width="28.125" style="1" hidden="1" customWidth="1"/>
    <col min="6" max="6" width="33.25390625" style="1" customWidth="1"/>
    <col min="7" max="7" width="11.625" style="1" hidden="1" customWidth="1"/>
    <col min="8" max="8" width="28.25390625" style="1" customWidth="1"/>
    <col min="9" max="9" width="17.125" style="1" hidden="1" customWidth="1"/>
    <col min="10" max="10" width="33.25390625" style="57" customWidth="1"/>
    <col min="11" max="11" width="20.25390625" style="1" bestFit="1" customWidth="1"/>
    <col min="12" max="16384" width="9.125" style="1" customWidth="1"/>
  </cols>
  <sheetData>
    <row r="1" spans="4:9" ht="41.25" customHeight="1">
      <c r="D1" s="127" t="s">
        <v>91</v>
      </c>
      <c r="E1" s="127"/>
      <c r="F1" s="127"/>
      <c r="G1" s="127"/>
      <c r="H1" s="127"/>
      <c r="I1" s="122"/>
    </row>
    <row r="2" spans="6:9" ht="18.75" customHeight="1">
      <c r="F2" s="17"/>
      <c r="G2" s="17"/>
      <c r="H2" s="18"/>
      <c r="I2" s="18"/>
    </row>
    <row r="3" spans="1:9" ht="45">
      <c r="A3" s="125" t="s">
        <v>89</v>
      </c>
      <c r="B3" s="125"/>
      <c r="C3" s="125"/>
      <c r="D3" s="125"/>
      <c r="E3" s="125"/>
      <c r="F3" s="125"/>
      <c r="G3" s="125"/>
      <c r="H3" s="125"/>
      <c r="I3" s="120"/>
    </row>
    <row r="4" spans="1:9" ht="46.5" customHeight="1">
      <c r="A4" s="126" t="s">
        <v>90</v>
      </c>
      <c r="B4" s="126"/>
      <c r="C4" s="126"/>
      <c r="D4" s="126"/>
      <c r="E4" s="126"/>
      <c r="F4" s="126"/>
      <c r="G4" s="126"/>
      <c r="H4" s="126"/>
      <c r="I4" s="121"/>
    </row>
    <row r="5" ht="24" customHeight="1">
      <c r="H5" s="107" t="s">
        <v>27</v>
      </c>
    </row>
    <row r="6" spans="1:9" ht="138" customHeight="1">
      <c r="A6" s="9" t="s">
        <v>2</v>
      </c>
      <c r="B6" s="91" t="s">
        <v>48</v>
      </c>
      <c r="C6" s="92" t="s">
        <v>50</v>
      </c>
      <c r="D6" s="9" t="s">
        <v>28</v>
      </c>
      <c r="E6" s="9" t="s">
        <v>53</v>
      </c>
      <c r="F6" s="93" t="s">
        <v>29</v>
      </c>
      <c r="G6" s="94" t="s">
        <v>51</v>
      </c>
      <c r="H6" s="95" t="s">
        <v>30</v>
      </c>
      <c r="I6" s="95" t="s">
        <v>40</v>
      </c>
    </row>
    <row r="7" spans="1:9" ht="18" customHeight="1">
      <c r="A7" s="19">
        <v>1</v>
      </c>
      <c r="B7" s="19">
        <v>2</v>
      </c>
      <c r="C7" s="19">
        <v>3</v>
      </c>
      <c r="D7" s="19">
        <v>3</v>
      </c>
      <c r="E7" s="19">
        <v>4</v>
      </c>
      <c r="F7" s="20">
        <v>5</v>
      </c>
      <c r="G7" s="20">
        <v>7</v>
      </c>
      <c r="H7" s="20">
        <v>6</v>
      </c>
      <c r="I7" s="96">
        <v>7</v>
      </c>
    </row>
    <row r="8" spans="1:9" ht="32.25" customHeight="1">
      <c r="A8" s="60"/>
      <c r="B8" s="6" t="s">
        <v>0</v>
      </c>
      <c r="C8" s="6"/>
      <c r="D8" s="60"/>
      <c r="E8" s="64"/>
      <c r="F8" s="65"/>
      <c r="G8" s="21"/>
      <c r="H8" s="21"/>
      <c r="I8" s="97"/>
    </row>
    <row r="9" spans="1:9" ht="29.25" customHeight="1">
      <c r="A9" s="98">
        <v>10000000</v>
      </c>
      <c r="B9" s="11" t="s">
        <v>3</v>
      </c>
      <c r="C9" s="12">
        <f>C10+C15+C18+C23</f>
        <v>103802800</v>
      </c>
      <c r="D9" s="73">
        <f>D10+D15+D18+D23</f>
        <v>205077000</v>
      </c>
      <c r="E9" s="73">
        <f>E10+E15+E18+E23</f>
        <v>136130500</v>
      </c>
      <c r="F9" s="73">
        <f>F10+F15+F18+F23</f>
        <v>215892577.62000003</v>
      </c>
      <c r="G9" s="74">
        <f>F9/C9</f>
        <v>2.079833854385431</v>
      </c>
      <c r="H9" s="87">
        <f aca="true" t="shared" si="0" ref="H9:H40">IF(((D9))&lt;&gt;0,(IF((F9)&lt;&gt;0,ROUND((F9/D9),3),"")),"")</f>
        <v>1.053</v>
      </c>
      <c r="I9" s="87">
        <f>IF(((E9))&lt;&gt;0,(IF((F9)&lt;&gt;0,ROUND((F9/E9),3),"")),"")</f>
        <v>1.586</v>
      </c>
    </row>
    <row r="10" spans="1:9" ht="57" customHeight="1">
      <c r="A10" s="98">
        <v>11000000</v>
      </c>
      <c r="B10" s="13" t="s">
        <v>4</v>
      </c>
      <c r="C10" s="14">
        <f>C11+C13</f>
        <v>66605600</v>
      </c>
      <c r="D10" s="75">
        <f>D11+D13</f>
        <v>164949300</v>
      </c>
      <c r="E10" s="75">
        <f>E11+E13</f>
        <v>107149000</v>
      </c>
      <c r="F10" s="75">
        <f>F11+F13</f>
        <v>174216369.24</v>
      </c>
      <c r="G10" s="76">
        <f aca="true" t="shared" si="1" ref="G10:G47">F10/C10</f>
        <v>2.615641466183024</v>
      </c>
      <c r="H10" s="88">
        <f t="shared" si="0"/>
        <v>1.056</v>
      </c>
      <c r="I10" s="88">
        <f>IF(((E10))&lt;&gt;0,(IF((F10)&lt;&gt;0,ROUND((F10/E10),3),"")),"")</f>
        <v>1.626</v>
      </c>
    </row>
    <row r="11" spans="1:9" ht="30" customHeight="1">
      <c r="A11" s="99">
        <v>11010000</v>
      </c>
      <c r="B11" s="22" t="s">
        <v>23</v>
      </c>
      <c r="C11" s="23">
        <v>66163600</v>
      </c>
      <c r="D11" s="77">
        <v>163182300</v>
      </c>
      <c r="E11" s="78">
        <v>106198500</v>
      </c>
      <c r="F11" s="78">
        <v>171951849.77</v>
      </c>
      <c r="G11" s="79">
        <f t="shared" si="1"/>
        <v>2.5988889626622496</v>
      </c>
      <c r="H11" s="90">
        <f t="shared" si="0"/>
        <v>1.054</v>
      </c>
      <c r="I11" s="90">
        <f>IF(((E11))&lt;&gt;0,(IF((F11)&lt;&gt;0,ROUND((F11/E11),3),"")),"")</f>
        <v>1.619</v>
      </c>
    </row>
    <row r="12" spans="1:10" s="67" customFormat="1" ht="78" customHeight="1">
      <c r="A12" s="100">
        <v>11010400</v>
      </c>
      <c r="B12" s="24" t="s">
        <v>25</v>
      </c>
      <c r="C12" s="25">
        <v>1661400</v>
      </c>
      <c r="D12" s="118">
        <v>1799300</v>
      </c>
      <c r="E12" s="110">
        <v>1315000</v>
      </c>
      <c r="F12" s="77">
        <v>1617044.72</v>
      </c>
      <c r="G12" s="80">
        <f t="shared" si="1"/>
        <v>0.9733024677982425</v>
      </c>
      <c r="H12" s="90">
        <f t="shared" si="0"/>
        <v>0.899</v>
      </c>
      <c r="I12" s="90">
        <f>IF(((E12))&lt;&gt;0,(IF((F12)&lt;&gt;0,ROUND((F12/E12),3),"")),"")</f>
        <v>1.23</v>
      </c>
      <c r="J12" s="66"/>
    </row>
    <row r="13" spans="1:9" ht="27.75" customHeight="1">
      <c r="A13" s="101">
        <v>11020000</v>
      </c>
      <c r="B13" s="22" t="s">
        <v>17</v>
      </c>
      <c r="C13" s="23">
        <f>C14</f>
        <v>442000</v>
      </c>
      <c r="D13" s="77">
        <v>1767000</v>
      </c>
      <c r="E13" s="77">
        <v>950500</v>
      </c>
      <c r="F13" s="77">
        <v>2264519.47</v>
      </c>
      <c r="G13" s="79">
        <f t="shared" si="1"/>
        <v>5.123347217194571</v>
      </c>
      <c r="H13" s="90">
        <f t="shared" si="0"/>
        <v>1.282</v>
      </c>
      <c r="I13" s="90">
        <f aca="true" t="shared" si="2" ref="I13:I80">IF(((E13))&lt;&gt;0,(IF((F13)&lt;&gt;0,ROUND((F13/E13),3),"")),"")</f>
        <v>2.382</v>
      </c>
    </row>
    <row r="14" spans="1:10" s="67" customFormat="1" ht="83.25" customHeight="1">
      <c r="A14" s="102">
        <v>11020200</v>
      </c>
      <c r="B14" s="26" t="s">
        <v>19</v>
      </c>
      <c r="C14" s="27">
        <v>442000</v>
      </c>
      <c r="D14" s="110">
        <v>1767000</v>
      </c>
      <c r="E14" s="110">
        <v>950500</v>
      </c>
      <c r="F14" s="110">
        <v>2264519.47</v>
      </c>
      <c r="G14" s="80">
        <f t="shared" si="1"/>
        <v>5.123347217194571</v>
      </c>
      <c r="H14" s="90">
        <f t="shared" si="0"/>
        <v>1.282</v>
      </c>
      <c r="I14" s="90">
        <f t="shared" si="2"/>
        <v>2.382</v>
      </c>
      <c r="J14" s="66"/>
    </row>
    <row r="15" spans="1:9" ht="56.25" customHeight="1">
      <c r="A15" s="98">
        <v>13000000</v>
      </c>
      <c r="B15" s="13" t="s">
        <v>26</v>
      </c>
      <c r="C15" s="14">
        <f>C17+C16</f>
        <v>10974000</v>
      </c>
      <c r="D15" s="75">
        <f>D17+D16</f>
        <v>12476700</v>
      </c>
      <c r="E15" s="75">
        <f>E17+E16</f>
        <v>8921400</v>
      </c>
      <c r="F15" s="75">
        <f>F17+F16</f>
        <v>13424046.209999999</v>
      </c>
      <c r="G15" s="76">
        <f t="shared" si="1"/>
        <v>1.2232591771459813</v>
      </c>
      <c r="H15" s="88">
        <f t="shared" si="0"/>
        <v>1.076</v>
      </c>
      <c r="I15" s="88">
        <f t="shared" si="2"/>
        <v>1.505</v>
      </c>
    </row>
    <row r="16" spans="1:9" ht="32.25" customHeight="1">
      <c r="A16" s="99">
        <v>13030000</v>
      </c>
      <c r="B16" s="7" t="s">
        <v>34</v>
      </c>
      <c r="C16" s="23">
        <v>12900</v>
      </c>
      <c r="D16" s="77">
        <v>0</v>
      </c>
      <c r="E16" s="77">
        <v>0</v>
      </c>
      <c r="F16" s="77">
        <v>80.37</v>
      </c>
      <c r="G16" s="79">
        <f t="shared" si="1"/>
        <v>0.006230232558139535</v>
      </c>
      <c r="H16" s="90">
        <f t="shared" si="0"/>
      </c>
      <c r="I16" s="90">
        <f t="shared" si="2"/>
      </c>
    </row>
    <row r="17" spans="1:9" ht="30" customHeight="1">
      <c r="A17" s="99">
        <v>13050000</v>
      </c>
      <c r="B17" s="22" t="s">
        <v>5</v>
      </c>
      <c r="C17" s="28">
        <v>10961100</v>
      </c>
      <c r="D17" s="78">
        <v>12476700</v>
      </c>
      <c r="E17" s="78">
        <v>8921400</v>
      </c>
      <c r="F17" s="78">
        <v>13423965.84</v>
      </c>
      <c r="G17" s="79">
        <f t="shared" si="1"/>
        <v>1.2246914853436242</v>
      </c>
      <c r="H17" s="90">
        <f t="shared" si="0"/>
        <v>1.076</v>
      </c>
      <c r="I17" s="90">
        <f t="shared" si="2"/>
        <v>1.505</v>
      </c>
    </row>
    <row r="18" spans="1:9" ht="34.5" customHeight="1">
      <c r="A18" s="98">
        <v>14000000</v>
      </c>
      <c r="B18" s="29" t="s">
        <v>6</v>
      </c>
      <c r="C18" s="14">
        <f>SUM(C19:C22)</f>
        <v>3882400</v>
      </c>
      <c r="D18" s="75">
        <f>SUM(D19:D22)</f>
        <v>6086400</v>
      </c>
      <c r="E18" s="75">
        <f>SUM(E19:E22)</f>
        <v>4537500</v>
      </c>
      <c r="F18" s="75">
        <f>SUM(F19:F22)</f>
        <v>6348704.649999999</v>
      </c>
      <c r="G18" s="76">
        <f t="shared" si="1"/>
        <v>1.6352525886049865</v>
      </c>
      <c r="H18" s="88">
        <f t="shared" si="0"/>
        <v>1.043</v>
      </c>
      <c r="I18" s="88">
        <f t="shared" si="2"/>
        <v>1.399</v>
      </c>
    </row>
    <row r="19" spans="1:9" ht="30" customHeight="1">
      <c r="A19" s="99">
        <v>14060100</v>
      </c>
      <c r="B19" s="22" t="s">
        <v>7</v>
      </c>
      <c r="C19" s="3">
        <v>22800</v>
      </c>
      <c r="D19" s="78">
        <v>31900</v>
      </c>
      <c r="E19" s="78">
        <v>22200</v>
      </c>
      <c r="F19" s="78">
        <v>36650.85</v>
      </c>
      <c r="G19" s="79">
        <f t="shared" si="1"/>
        <v>1.6074934210526315</v>
      </c>
      <c r="H19" s="90">
        <f t="shared" si="0"/>
        <v>1.149</v>
      </c>
      <c r="I19" s="90">
        <f t="shared" si="2"/>
        <v>1.651</v>
      </c>
    </row>
    <row r="20" spans="1:9" ht="59.25" customHeight="1">
      <c r="A20" s="99">
        <v>14060300</v>
      </c>
      <c r="B20" s="7" t="s">
        <v>18</v>
      </c>
      <c r="C20" s="3">
        <v>145200</v>
      </c>
      <c r="D20" s="78">
        <v>211000</v>
      </c>
      <c r="E20" s="78">
        <v>149100</v>
      </c>
      <c r="F20" s="78">
        <v>224120.05</v>
      </c>
      <c r="G20" s="79">
        <f t="shared" si="1"/>
        <v>1.5435265151515152</v>
      </c>
      <c r="H20" s="90">
        <f t="shared" si="0"/>
        <v>1.062</v>
      </c>
      <c r="I20" s="90">
        <f t="shared" si="2"/>
        <v>1.503</v>
      </c>
    </row>
    <row r="21" spans="1:9" ht="81.75" customHeight="1">
      <c r="A21" s="99">
        <v>14060900</v>
      </c>
      <c r="B21" s="7" t="s">
        <v>35</v>
      </c>
      <c r="C21" s="3"/>
      <c r="D21" s="78"/>
      <c r="E21" s="78">
        <v>0</v>
      </c>
      <c r="F21" s="78">
        <v>372.12</v>
      </c>
      <c r="G21" s="79"/>
      <c r="H21" s="90">
        <f t="shared" si="0"/>
      </c>
      <c r="I21" s="90">
        <f t="shared" si="2"/>
      </c>
    </row>
    <row r="22" spans="1:9" ht="163.5" customHeight="1">
      <c r="A22" s="99">
        <v>14070000</v>
      </c>
      <c r="B22" s="30" t="s">
        <v>41</v>
      </c>
      <c r="C22" s="3">
        <v>3714400</v>
      </c>
      <c r="D22" s="78">
        <v>5843500</v>
      </c>
      <c r="E22" s="78">
        <v>4366200</v>
      </c>
      <c r="F22" s="78">
        <v>6087561.63</v>
      </c>
      <c r="G22" s="79">
        <f t="shared" si="1"/>
        <v>1.6389084724316174</v>
      </c>
      <c r="H22" s="90">
        <f t="shared" si="0"/>
        <v>1.042</v>
      </c>
      <c r="I22" s="90">
        <f t="shared" si="2"/>
        <v>1.394</v>
      </c>
    </row>
    <row r="23" spans="1:9" ht="30" customHeight="1">
      <c r="A23" s="98">
        <v>16000000</v>
      </c>
      <c r="B23" s="29" t="s">
        <v>8</v>
      </c>
      <c r="C23" s="14">
        <f>SUM(C24:C27)</f>
        <v>22340800</v>
      </c>
      <c r="D23" s="75">
        <f>D24+D26+D27</f>
        <v>21564600</v>
      </c>
      <c r="E23" s="75">
        <f>E24+E26+E27</f>
        <v>15522600</v>
      </c>
      <c r="F23" s="75">
        <f>F24+F26+F27</f>
        <v>21903457.52</v>
      </c>
      <c r="G23" s="76">
        <f t="shared" si="1"/>
        <v>0.9804240456921864</v>
      </c>
      <c r="H23" s="88">
        <f t="shared" si="0"/>
        <v>1.016</v>
      </c>
      <c r="I23" s="88">
        <f t="shared" si="2"/>
        <v>1.411</v>
      </c>
    </row>
    <row r="24" spans="1:9" ht="27.75">
      <c r="A24" s="99">
        <v>16010000</v>
      </c>
      <c r="B24" s="22" t="s">
        <v>9</v>
      </c>
      <c r="C24" s="3">
        <v>4821500</v>
      </c>
      <c r="D24" s="78">
        <v>5639800</v>
      </c>
      <c r="E24" s="78">
        <v>4194200</v>
      </c>
      <c r="F24" s="78">
        <v>5671462.08</v>
      </c>
      <c r="G24" s="79">
        <f t="shared" si="1"/>
        <v>1.1762858197656332</v>
      </c>
      <c r="H24" s="90">
        <f t="shared" si="0"/>
        <v>1.006</v>
      </c>
      <c r="I24" s="90">
        <f t="shared" si="2"/>
        <v>1.352</v>
      </c>
    </row>
    <row r="25" spans="1:10" s="68" customFormat="1" ht="27.75">
      <c r="A25" s="103">
        <v>16010500</v>
      </c>
      <c r="B25" s="31" t="s">
        <v>54</v>
      </c>
      <c r="C25" s="32"/>
      <c r="D25" s="110">
        <v>3607200</v>
      </c>
      <c r="E25" s="111">
        <v>2652200</v>
      </c>
      <c r="F25" s="111">
        <v>3392819.37</v>
      </c>
      <c r="G25" s="81"/>
      <c r="H25" s="90">
        <f t="shared" si="0"/>
        <v>0.941</v>
      </c>
      <c r="I25" s="90">
        <f t="shared" si="2"/>
        <v>1.279</v>
      </c>
      <c r="J25" s="66"/>
    </row>
    <row r="26" spans="1:9" ht="53.25" customHeight="1">
      <c r="A26" s="99">
        <v>16040100</v>
      </c>
      <c r="B26" s="22" t="s">
        <v>58</v>
      </c>
      <c r="C26" s="3">
        <v>2200</v>
      </c>
      <c r="D26" s="78">
        <v>1100</v>
      </c>
      <c r="E26" s="78">
        <v>800</v>
      </c>
      <c r="F26" s="78">
        <v>147.16</v>
      </c>
      <c r="G26" s="79">
        <f t="shared" si="1"/>
        <v>0.06689090909090908</v>
      </c>
      <c r="H26" s="90">
        <f t="shared" si="0"/>
        <v>0.134</v>
      </c>
      <c r="I26" s="90">
        <f t="shared" si="2"/>
        <v>0.184</v>
      </c>
    </row>
    <row r="27" spans="1:9" ht="81.75" customHeight="1">
      <c r="A27" s="99">
        <v>16050000</v>
      </c>
      <c r="B27" s="7" t="s">
        <v>42</v>
      </c>
      <c r="C27" s="3">
        <v>17517100</v>
      </c>
      <c r="D27" s="78">
        <v>15923700</v>
      </c>
      <c r="E27" s="78">
        <v>11327600</v>
      </c>
      <c r="F27" s="78">
        <v>16231848.28</v>
      </c>
      <c r="G27" s="79">
        <f t="shared" si="1"/>
        <v>0.9266287387752539</v>
      </c>
      <c r="H27" s="90">
        <f t="shared" si="0"/>
        <v>1.019</v>
      </c>
      <c r="I27" s="90">
        <f t="shared" si="2"/>
        <v>1.433</v>
      </c>
    </row>
    <row r="28" spans="1:9" ht="27">
      <c r="A28" s="98">
        <v>20000000</v>
      </c>
      <c r="B28" s="11" t="s">
        <v>10</v>
      </c>
      <c r="C28" s="12" t="e">
        <f>C33+#REF!+C36+C29</f>
        <v>#REF!</v>
      </c>
      <c r="D28" s="73">
        <f>D33+D36+D29</f>
        <v>10235700</v>
      </c>
      <c r="E28" s="73">
        <f>E33+E36+E29</f>
        <v>6834000</v>
      </c>
      <c r="F28" s="73">
        <f>F33+F36+F29</f>
        <v>11443769.27</v>
      </c>
      <c r="G28" s="82">
        <f>G33+G36+G29</f>
        <v>4.213132745043874</v>
      </c>
      <c r="H28" s="87">
        <f t="shared" si="0"/>
        <v>1.118</v>
      </c>
      <c r="I28" s="87">
        <f t="shared" si="2"/>
        <v>1.675</v>
      </c>
    </row>
    <row r="29" spans="1:9" ht="57" customHeight="1">
      <c r="A29" s="98">
        <v>21000000</v>
      </c>
      <c r="B29" s="13" t="s">
        <v>33</v>
      </c>
      <c r="C29" s="33"/>
      <c r="D29" s="112">
        <f>SUM(D30:D32)</f>
        <v>968700</v>
      </c>
      <c r="E29" s="112">
        <f>SUM(E30:E32)</f>
        <v>103000</v>
      </c>
      <c r="F29" s="112">
        <f>SUM(F30:F32)</f>
        <v>984301.0900000001</v>
      </c>
      <c r="G29" s="113">
        <f>G31</f>
        <v>0</v>
      </c>
      <c r="H29" s="88">
        <f t="shared" si="0"/>
        <v>1.016</v>
      </c>
      <c r="I29" s="88">
        <f t="shared" si="2"/>
        <v>9.556</v>
      </c>
    </row>
    <row r="30" spans="1:9" ht="54.75" customHeight="1">
      <c r="A30" s="104">
        <v>21040000</v>
      </c>
      <c r="B30" s="34" t="s">
        <v>52</v>
      </c>
      <c r="C30" s="33"/>
      <c r="D30" s="77">
        <v>825000</v>
      </c>
      <c r="E30" s="77"/>
      <c r="F30" s="77">
        <v>829509.21</v>
      </c>
      <c r="G30" s="114"/>
      <c r="H30" s="90">
        <f t="shared" si="0"/>
        <v>1.005</v>
      </c>
      <c r="I30" s="90">
        <f t="shared" si="2"/>
      </c>
    </row>
    <row r="31" spans="1:9" ht="27.75">
      <c r="A31" s="99">
        <v>21080500</v>
      </c>
      <c r="B31" s="38" t="s">
        <v>13</v>
      </c>
      <c r="C31" s="35"/>
      <c r="D31" s="83"/>
      <c r="E31" s="83">
        <v>0</v>
      </c>
      <c r="F31" s="83">
        <v>716.56</v>
      </c>
      <c r="G31" s="115">
        <f>G32</f>
        <v>0</v>
      </c>
      <c r="H31" s="90">
        <f t="shared" si="0"/>
      </c>
      <c r="I31" s="90">
        <f t="shared" si="2"/>
      </c>
    </row>
    <row r="32" spans="1:9" ht="83.25">
      <c r="A32" s="99">
        <v>21081100</v>
      </c>
      <c r="B32" s="38" t="s">
        <v>45</v>
      </c>
      <c r="C32" s="35"/>
      <c r="D32" s="83">
        <v>143700</v>
      </c>
      <c r="E32" s="83">
        <v>103000</v>
      </c>
      <c r="F32" s="83">
        <v>154075.32</v>
      </c>
      <c r="G32" s="115"/>
      <c r="H32" s="90">
        <f t="shared" si="0"/>
        <v>1.072</v>
      </c>
      <c r="I32" s="90">
        <f t="shared" si="2"/>
        <v>1.496</v>
      </c>
    </row>
    <row r="33" spans="1:9" ht="56.25" customHeight="1">
      <c r="A33" s="98">
        <v>22000000</v>
      </c>
      <c r="B33" s="13" t="s">
        <v>11</v>
      </c>
      <c r="C33" s="14">
        <f>C34+C35</f>
        <v>4923200</v>
      </c>
      <c r="D33" s="75">
        <f>D34+D35</f>
        <v>8333300</v>
      </c>
      <c r="E33" s="75">
        <f>E34+E35</f>
        <v>5941300</v>
      </c>
      <c r="F33" s="75">
        <f>F34+F35</f>
        <v>9487942.58</v>
      </c>
      <c r="G33" s="76">
        <f t="shared" si="1"/>
        <v>1.9271901568085799</v>
      </c>
      <c r="H33" s="88">
        <f t="shared" si="0"/>
        <v>1.139</v>
      </c>
      <c r="I33" s="88">
        <f t="shared" si="2"/>
        <v>1.597</v>
      </c>
    </row>
    <row r="34" spans="1:9" ht="83.25">
      <c r="A34" s="99">
        <v>22080400</v>
      </c>
      <c r="B34" s="7" t="s">
        <v>43</v>
      </c>
      <c r="C34" s="3">
        <v>4190000</v>
      </c>
      <c r="D34" s="78">
        <v>6730000</v>
      </c>
      <c r="E34" s="78">
        <v>4837000</v>
      </c>
      <c r="F34" s="78">
        <v>7933998.01</v>
      </c>
      <c r="G34" s="79">
        <f t="shared" si="1"/>
        <v>1.8935556109785203</v>
      </c>
      <c r="H34" s="90">
        <f t="shared" si="0"/>
        <v>1.179</v>
      </c>
      <c r="I34" s="90">
        <f t="shared" si="2"/>
        <v>1.64</v>
      </c>
    </row>
    <row r="35" spans="1:9" ht="55.5" customHeight="1">
      <c r="A35" s="99">
        <v>22090000</v>
      </c>
      <c r="B35" s="7" t="s">
        <v>44</v>
      </c>
      <c r="C35" s="3">
        <v>733200</v>
      </c>
      <c r="D35" s="78">
        <v>1603300</v>
      </c>
      <c r="E35" s="78">
        <v>1104300</v>
      </c>
      <c r="F35" s="78">
        <v>1553944.57</v>
      </c>
      <c r="G35" s="79">
        <f t="shared" si="1"/>
        <v>2.119400668303328</v>
      </c>
      <c r="H35" s="90">
        <f t="shared" si="0"/>
        <v>0.969</v>
      </c>
      <c r="I35" s="90">
        <f t="shared" si="2"/>
        <v>1.407</v>
      </c>
    </row>
    <row r="36" spans="1:9" ht="30.75" customHeight="1">
      <c r="A36" s="98">
        <v>24000000</v>
      </c>
      <c r="B36" s="13" t="s">
        <v>12</v>
      </c>
      <c r="C36" s="14">
        <f>SUM(C37:C38)</f>
        <v>425000</v>
      </c>
      <c r="D36" s="75">
        <f>SUM(D37:D40)</f>
        <v>933700</v>
      </c>
      <c r="E36" s="75">
        <f>SUM(E37:E40)</f>
        <v>789700</v>
      </c>
      <c r="F36" s="75">
        <f>SUM(F37:F40)</f>
        <v>971525.6</v>
      </c>
      <c r="G36" s="76">
        <f t="shared" si="1"/>
        <v>2.285942588235294</v>
      </c>
      <c r="H36" s="88">
        <f t="shared" si="0"/>
        <v>1.041</v>
      </c>
      <c r="I36" s="88">
        <f t="shared" si="2"/>
        <v>1.23</v>
      </c>
    </row>
    <row r="37" spans="1:9" ht="108.75" customHeight="1">
      <c r="A37" s="99">
        <v>24030000</v>
      </c>
      <c r="B37" s="7" t="s">
        <v>32</v>
      </c>
      <c r="C37" s="36"/>
      <c r="D37" s="83"/>
      <c r="E37" s="83">
        <v>0</v>
      </c>
      <c r="F37" s="83">
        <v>327.61</v>
      </c>
      <c r="G37" s="76"/>
      <c r="H37" s="90">
        <f t="shared" si="0"/>
      </c>
      <c r="I37" s="90">
        <f t="shared" si="2"/>
      </c>
    </row>
    <row r="38" spans="1:9" ht="27.75">
      <c r="A38" s="99">
        <v>24060300</v>
      </c>
      <c r="B38" s="22" t="s">
        <v>13</v>
      </c>
      <c r="C38" s="3">
        <v>425000</v>
      </c>
      <c r="D38" s="78">
        <v>933700</v>
      </c>
      <c r="E38" s="78">
        <v>789700</v>
      </c>
      <c r="F38" s="78">
        <v>968965.9</v>
      </c>
      <c r="G38" s="79">
        <f t="shared" si="1"/>
        <v>2.279919764705882</v>
      </c>
      <c r="H38" s="90">
        <f t="shared" si="0"/>
        <v>1.038</v>
      </c>
      <c r="I38" s="90">
        <f t="shared" si="2"/>
        <v>1.227</v>
      </c>
    </row>
    <row r="39" spans="1:9" ht="55.5" hidden="1">
      <c r="A39" s="99">
        <v>24060600</v>
      </c>
      <c r="B39" s="22" t="s">
        <v>68</v>
      </c>
      <c r="C39" s="3"/>
      <c r="D39" s="78"/>
      <c r="E39" s="78"/>
      <c r="F39" s="78"/>
      <c r="G39" s="79"/>
      <c r="H39" s="90">
        <f t="shared" si="0"/>
      </c>
      <c r="I39" s="90">
        <f t="shared" si="2"/>
      </c>
    </row>
    <row r="40" spans="1:9" ht="138.75">
      <c r="A40" s="99">
        <v>24110900</v>
      </c>
      <c r="B40" s="7" t="s">
        <v>69</v>
      </c>
      <c r="C40" s="3"/>
      <c r="D40" s="78"/>
      <c r="E40" s="78">
        <v>0</v>
      </c>
      <c r="F40" s="78">
        <v>2232.09</v>
      </c>
      <c r="G40" s="79"/>
      <c r="H40" s="90">
        <f t="shared" si="0"/>
      </c>
      <c r="I40" s="90">
        <f t="shared" si="2"/>
      </c>
    </row>
    <row r="41" spans="1:11" ht="31.5" customHeight="1">
      <c r="A41" s="98"/>
      <c r="B41" s="4" t="s">
        <v>14</v>
      </c>
      <c r="C41" s="2" t="e">
        <f>C28+C9</f>
        <v>#REF!</v>
      </c>
      <c r="D41" s="84">
        <f>D28+D9</f>
        <v>215312700</v>
      </c>
      <c r="E41" s="84">
        <f>E28+E9</f>
        <v>142964500</v>
      </c>
      <c r="F41" s="84">
        <f>F28+F9</f>
        <v>227336346.89000005</v>
      </c>
      <c r="G41" s="76" t="e">
        <f t="shared" si="1"/>
        <v>#REF!</v>
      </c>
      <c r="H41" s="88">
        <f aca="true" t="shared" si="3" ref="H41:H91">IF(((D41))&lt;&gt;0,(IF((F41)&lt;&gt;0,ROUND((F41/D41),3),"")),"")</f>
        <v>1.056</v>
      </c>
      <c r="I41" s="88">
        <f t="shared" si="2"/>
        <v>1.59</v>
      </c>
      <c r="K41" s="69"/>
    </row>
    <row r="42" spans="1:10" ht="34.5" customHeight="1">
      <c r="A42" s="98">
        <v>40000000</v>
      </c>
      <c r="B42" s="11" t="s">
        <v>15</v>
      </c>
      <c r="C42" s="5">
        <f>C43+C47</f>
        <v>19728100</v>
      </c>
      <c r="D42" s="85">
        <f>D43+D47</f>
        <v>195410030.18</v>
      </c>
      <c r="E42" s="85">
        <f>E43+E47</f>
        <v>127857722.90000002</v>
      </c>
      <c r="F42" s="85">
        <f>F43+F47</f>
        <v>177592701.78</v>
      </c>
      <c r="G42" s="74">
        <f t="shared" si="1"/>
        <v>9.002017517145594</v>
      </c>
      <c r="H42" s="87">
        <f t="shared" si="3"/>
        <v>0.909</v>
      </c>
      <c r="I42" s="87">
        <f t="shared" si="2"/>
        <v>1.389</v>
      </c>
      <c r="J42" s="70"/>
    </row>
    <row r="43" spans="1:9" ht="34.5" customHeight="1">
      <c r="A43" s="91">
        <v>41020000</v>
      </c>
      <c r="B43" s="29" t="s">
        <v>21</v>
      </c>
      <c r="C43" s="2">
        <f>SUM(C44:C45)</f>
        <v>19728100</v>
      </c>
      <c r="D43" s="84">
        <f>SUM(D44:D46)</f>
        <v>51858700</v>
      </c>
      <c r="E43" s="84">
        <f>SUM(E44:E46)</f>
        <v>35501700</v>
      </c>
      <c r="F43" s="84">
        <f>SUM(F44:F46)</f>
        <v>51858700</v>
      </c>
      <c r="G43" s="76">
        <f t="shared" si="1"/>
        <v>2.628671793026191</v>
      </c>
      <c r="H43" s="88">
        <f t="shared" si="3"/>
        <v>1</v>
      </c>
      <c r="I43" s="88">
        <f t="shared" si="2"/>
        <v>1.461</v>
      </c>
    </row>
    <row r="44" spans="1:10" ht="58.5" customHeight="1">
      <c r="A44" s="99">
        <v>41020100</v>
      </c>
      <c r="B44" s="7" t="s">
        <v>59</v>
      </c>
      <c r="C44" s="3">
        <v>19518100</v>
      </c>
      <c r="D44" s="78">
        <v>36138000</v>
      </c>
      <c r="E44" s="78">
        <v>27103500</v>
      </c>
      <c r="F44" s="78">
        <v>36138000</v>
      </c>
      <c r="G44" s="79">
        <f t="shared" si="1"/>
        <v>1.851512186124674</v>
      </c>
      <c r="H44" s="90">
        <f t="shared" si="3"/>
        <v>1</v>
      </c>
      <c r="I44" s="90">
        <f t="shared" si="2"/>
        <v>1.333</v>
      </c>
      <c r="J44" s="70"/>
    </row>
    <row r="45" spans="1:9" ht="82.5" customHeight="1">
      <c r="A45" s="99">
        <v>41020600</v>
      </c>
      <c r="B45" s="7" t="s">
        <v>87</v>
      </c>
      <c r="C45" s="3">
        <v>210000</v>
      </c>
      <c r="D45" s="78">
        <v>319000</v>
      </c>
      <c r="E45" s="78">
        <v>19000</v>
      </c>
      <c r="F45" s="78">
        <v>319000</v>
      </c>
      <c r="G45" s="79"/>
      <c r="H45" s="90">
        <f t="shared" si="3"/>
        <v>1</v>
      </c>
      <c r="I45" s="90">
        <f t="shared" si="2"/>
        <v>16.789</v>
      </c>
    </row>
    <row r="46" spans="1:9" ht="301.5" customHeight="1">
      <c r="A46" s="109">
        <v>41021000</v>
      </c>
      <c r="B46" s="7" t="s">
        <v>83</v>
      </c>
      <c r="C46" s="3"/>
      <c r="D46" s="78">
        <v>15401700</v>
      </c>
      <c r="E46" s="78">
        <v>8379200</v>
      </c>
      <c r="F46" s="78">
        <v>15401700</v>
      </c>
      <c r="G46" s="79"/>
      <c r="H46" s="90">
        <f t="shared" si="3"/>
        <v>1</v>
      </c>
      <c r="I46" s="90">
        <f t="shared" si="2"/>
        <v>1.838</v>
      </c>
    </row>
    <row r="47" spans="1:11" ht="27.75" customHeight="1">
      <c r="A47" s="98">
        <v>41030000</v>
      </c>
      <c r="B47" s="29" t="s">
        <v>22</v>
      </c>
      <c r="C47" s="2">
        <f>SUM(C61:C61)</f>
        <v>0</v>
      </c>
      <c r="D47" s="84">
        <f>SUM(D48:D60)</f>
        <v>143551330.18</v>
      </c>
      <c r="E47" s="84">
        <f>SUM(E48:E60)</f>
        <v>92356022.90000002</v>
      </c>
      <c r="F47" s="84">
        <f>SUM(F48:F60)</f>
        <v>125734001.78</v>
      </c>
      <c r="G47" s="76" t="e">
        <f t="shared" si="1"/>
        <v>#DIV/0!</v>
      </c>
      <c r="H47" s="88">
        <f t="shared" si="3"/>
        <v>0.876</v>
      </c>
      <c r="I47" s="88">
        <f t="shared" si="2"/>
        <v>1.361</v>
      </c>
      <c r="K47" s="71"/>
    </row>
    <row r="48" spans="1:11" ht="136.5" customHeight="1">
      <c r="A48" s="61">
        <v>41030600</v>
      </c>
      <c r="B48" s="123" t="s">
        <v>72</v>
      </c>
      <c r="C48" s="97"/>
      <c r="D48" s="119">
        <v>56616600</v>
      </c>
      <c r="E48" s="116">
        <v>39385003.7</v>
      </c>
      <c r="F48" s="116">
        <v>52599192.81</v>
      </c>
      <c r="G48" s="76"/>
      <c r="H48" s="90">
        <f t="shared" si="3"/>
        <v>0.929</v>
      </c>
      <c r="I48" s="90">
        <f t="shared" si="2"/>
        <v>1.336</v>
      </c>
      <c r="K48" s="71"/>
    </row>
    <row r="49" spans="1:11" ht="325.5" customHeight="1">
      <c r="A49" s="61">
        <v>41030700</v>
      </c>
      <c r="B49" s="123" t="s">
        <v>71</v>
      </c>
      <c r="C49" s="97"/>
      <c r="D49" s="119">
        <v>959400</v>
      </c>
      <c r="E49" s="116">
        <v>308500</v>
      </c>
      <c r="F49" s="116">
        <v>959400</v>
      </c>
      <c r="G49" s="76"/>
      <c r="H49" s="90">
        <f t="shared" si="3"/>
        <v>1</v>
      </c>
      <c r="I49" s="90">
        <f t="shared" si="2"/>
        <v>3.11</v>
      </c>
      <c r="K49" s="71"/>
    </row>
    <row r="50" spans="1:11" ht="193.5" customHeight="1">
      <c r="A50" s="61">
        <v>41030800</v>
      </c>
      <c r="B50" s="123" t="s">
        <v>73</v>
      </c>
      <c r="C50" s="97"/>
      <c r="D50" s="119">
        <v>57977500</v>
      </c>
      <c r="E50" s="116">
        <v>34501458.38</v>
      </c>
      <c r="F50" s="116">
        <v>46520784.4</v>
      </c>
      <c r="G50" s="76"/>
      <c r="H50" s="90">
        <f t="shared" si="3"/>
        <v>0.802</v>
      </c>
      <c r="I50" s="90">
        <f t="shared" si="2"/>
        <v>1.348</v>
      </c>
      <c r="K50" s="71"/>
    </row>
    <row r="51" spans="1:11" ht="326.25" customHeight="1">
      <c r="A51" s="61">
        <v>41030900</v>
      </c>
      <c r="B51" s="123" t="s">
        <v>74</v>
      </c>
      <c r="C51" s="97"/>
      <c r="D51" s="119">
        <v>16513700</v>
      </c>
      <c r="E51" s="116">
        <v>11615786.35</v>
      </c>
      <c r="F51" s="116">
        <v>14639294.08</v>
      </c>
      <c r="G51" s="76"/>
      <c r="H51" s="90">
        <f t="shared" si="3"/>
        <v>0.886</v>
      </c>
      <c r="I51" s="90">
        <f t="shared" si="2"/>
        <v>1.26</v>
      </c>
      <c r="K51" s="71"/>
    </row>
    <row r="52" spans="1:11" ht="134.25" customHeight="1">
      <c r="A52" s="61">
        <v>41031000</v>
      </c>
      <c r="B52" s="63" t="s">
        <v>75</v>
      </c>
      <c r="C52" s="97"/>
      <c r="D52" s="119">
        <v>28500</v>
      </c>
      <c r="E52" s="116">
        <v>27088.29</v>
      </c>
      <c r="F52" s="116">
        <v>24520.06</v>
      </c>
      <c r="G52" s="76"/>
      <c r="H52" s="90">
        <f t="shared" si="3"/>
        <v>0.86</v>
      </c>
      <c r="I52" s="90">
        <f t="shared" si="2"/>
        <v>0.905</v>
      </c>
      <c r="K52" s="71"/>
    </row>
    <row r="53" spans="1:11" ht="104.25" customHeight="1">
      <c r="A53" s="61">
        <v>41031900</v>
      </c>
      <c r="B53" s="123" t="s">
        <v>85</v>
      </c>
      <c r="C53" s="97"/>
      <c r="D53" s="119">
        <v>277100</v>
      </c>
      <c r="E53" s="116">
        <v>140900</v>
      </c>
      <c r="F53" s="116">
        <v>272963.83</v>
      </c>
      <c r="G53" s="76"/>
      <c r="H53" s="90">
        <f t="shared" si="3"/>
        <v>0.985</v>
      </c>
      <c r="I53" s="90">
        <f t="shared" si="2"/>
        <v>1.937</v>
      </c>
      <c r="K53" s="71"/>
    </row>
    <row r="54" spans="1:11" ht="281.25" customHeight="1">
      <c r="A54" s="61">
        <v>41032200</v>
      </c>
      <c r="B54" s="123" t="s">
        <v>82</v>
      </c>
      <c r="C54" s="97"/>
      <c r="D54" s="119">
        <v>5930400</v>
      </c>
      <c r="E54" s="116">
        <v>1987500</v>
      </c>
      <c r="F54" s="116">
        <v>5744315.5</v>
      </c>
      <c r="G54" s="76"/>
      <c r="H54" s="90">
        <f t="shared" si="3"/>
        <v>0.969</v>
      </c>
      <c r="I54" s="90">
        <f t="shared" si="2"/>
        <v>2.89</v>
      </c>
      <c r="K54" s="71"/>
    </row>
    <row r="55" spans="1:11" ht="196.5" customHeight="1">
      <c r="A55" s="61">
        <v>41032300</v>
      </c>
      <c r="B55" s="123" t="s">
        <v>76</v>
      </c>
      <c r="C55" s="97"/>
      <c r="D55" s="119">
        <v>2580300</v>
      </c>
      <c r="E55" s="116">
        <v>2580300</v>
      </c>
      <c r="F55" s="116">
        <v>2580300</v>
      </c>
      <c r="G55" s="76"/>
      <c r="H55" s="90">
        <f t="shared" si="3"/>
        <v>1</v>
      </c>
      <c r="I55" s="90">
        <f t="shared" si="2"/>
        <v>1</v>
      </c>
      <c r="K55" s="71"/>
    </row>
    <row r="56" spans="1:11" ht="132" customHeight="1">
      <c r="A56" s="61">
        <v>41033800</v>
      </c>
      <c r="B56" s="124" t="s">
        <v>84</v>
      </c>
      <c r="C56" s="97"/>
      <c r="D56" s="119">
        <v>480000</v>
      </c>
      <c r="E56" s="116">
        <v>480000</v>
      </c>
      <c r="F56" s="116">
        <v>480000</v>
      </c>
      <c r="G56" s="76"/>
      <c r="H56" s="90">
        <f t="shared" si="3"/>
        <v>1</v>
      </c>
      <c r="I56" s="90">
        <f t="shared" si="2"/>
        <v>1</v>
      </c>
      <c r="K56" s="71"/>
    </row>
    <row r="57" spans="1:11" ht="29.25" customHeight="1">
      <c r="A57" s="61">
        <v>41035000</v>
      </c>
      <c r="B57" s="63" t="s">
        <v>70</v>
      </c>
      <c r="C57" s="97"/>
      <c r="D57" s="119">
        <v>539970</v>
      </c>
      <c r="E57" s="116">
        <v>399090</v>
      </c>
      <c r="F57" s="116">
        <v>539950</v>
      </c>
      <c r="G57" s="76"/>
      <c r="H57" s="90">
        <f t="shared" si="3"/>
        <v>1</v>
      </c>
      <c r="I57" s="90">
        <f t="shared" si="2"/>
        <v>1.353</v>
      </c>
      <c r="K57" s="71"/>
    </row>
    <row r="58" spans="1:11" ht="243.75" customHeight="1">
      <c r="A58" s="61">
        <v>41035800</v>
      </c>
      <c r="B58" s="123" t="s">
        <v>77</v>
      </c>
      <c r="C58" s="97"/>
      <c r="D58" s="119">
        <v>147860.18</v>
      </c>
      <c r="E58" s="116">
        <v>115396.18</v>
      </c>
      <c r="F58" s="116">
        <v>143690.78</v>
      </c>
      <c r="G58" s="76"/>
      <c r="H58" s="90">
        <f t="shared" si="3"/>
        <v>0.972</v>
      </c>
      <c r="I58" s="90">
        <f t="shared" si="2"/>
        <v>1.245</v>
      </c>
      <c r="K58" s="71"/>
    </row>
    <row r="59" spans="1:11" ht="138.75" customHeight="1">
      <c r="A59" s="62">
        <v>41036300</v>
      </c>
      <c r="B59" s="123" t="s">
        <v>78</v>
      </c>
      <c r="C59" s="97"/>
      <c r="D59" s="119">
        <v>500000</v>
      </c>
      <c r="E59" s="116">
        <v>500000</v>
      </c>
      <c r="F59" s="116">
        <v>329590.32</v>
      </c>
      <c r="G59" s="76"/>
      <c r="H59" s="90">
        <f t="shared" si="3"/>
        <v>0.659</v>
      </c>
      <c r="I59" s="90">
        <f t="shared" si="2"/>
        <v>0.659</v>
      </c>
      <c r="K59" s="71"/>
    </row>
    <row r="60" spans="1:11" ht="111" customHeight="1">
      <c r="A60" s="61">
        <v>41037100</v>
      </c>
      <c r="B60" s="123" t="s">
        <v>57</v>
      </c>
      <c r="C60" s="97"/>
      <c r="D60" s="119">
        <v>1000000</v>
      </c>
      <c r="E60" s="116">
        <v>315000</v>
      </c>
      <c r="F60" s="116">
        <v>900000</v>
      </c>
      <c r="G60" s="76"/>
      <c r="H60" s="90">
        <f t="shared" si="3"/>
        <v>0.9</v>
      </c>
      <c r="I60" s="90">
        <f t="shared" si="2"/>
        <v>2.857</v>
      </c>
      <c r="K60" s="71"/>
    </row>
    <row r="61" spans="1:10" ht="141.75" customHeight="1" hidden="1">
      <c r="A61" s="99">
        <v>41034100</v>
      </c>
      <c r="B61" s="37" t="s">
        <v>56</v>
      </c>
      <c r="C61" s="3"/>
      <c r="D61" s="78">
        <v>0</v>
      </c>
      <c r="E61" s="78"/>
      <c r="F61" s="78"/>
      <c r="G61" s="79"/>
      <c r="H61" s="90">
        <f t="shared" si="3"/>
      </c>
      <c r="I61" s="90">
        <f t="shared" si="2"/>
      </c>
      <c r="J61" s="58"/>
    </row>
    <row r="62" spans="1:10" ht="52.5" customHeight="1">
      <c r="A62" s="98"/>
      <c r="B62" s="6" t="s">
        <v>31</v>
      </c>
      <c r="C62" s="5" t="e">
        <f>C41+C42</f>
        <v>#REF!</v>
      </c>
      <c r="D62" s="85">
        <f>D41+D42</f>
        <v>410722730.18</v>
      </c>
      <c r="E62" s="85">
        <f>E41+E42</f>
        <v>270822222.90000004</v>
      </c>
      <c r="F62" s="85">
        <f>F41+F42</f>
        <v>404929048.6700001</v>
      </c>
      <c r="G62" s="74" t="e">
        <f>F62/C62</f>
        <v>#REF!</v>
      </c>
      <c r="H62" s="87">
        <f t="shared" si="3"/>
        <v>0.986</v>
      </c>
      <c r="I62" s="87">
        <f t="shared" si="2"/>
        <v>1.495</v>
      </c>
      <c r="J62" s="58"/>
    </row>
    <row r="63" spans="1:10" ht="32.25" customHeight="1">
      <c r="A63" s="98"/>
      <c r="B63" s="6" t="s">
        <v>1</v>
      </c>
      <c r="C63" s="5"/>
      <c r="D63" s="85"/>
      <c r="E63" s="85"/>
      <c r="F63" s="85"/>
      <c r="G63" s="74"/>
      <c r="H63" s="90">
        <f t="shared" si="3"/>
      </c>
      <c r="I63" s="90">
        <f t="shared" si="2"/>
      </c>
      <c r="J63" s="58"/>
    </row>
    <row r="64" spans="1:10" s="72" customFormat="1" ht="32.25" customHeight="1">
      <c r="A64" s="105">
        <v>1000000</v>
      </c>
      <c r="B64" s="52" t="s">
        <v>3</v>
      </c>
      <c r="C64" s="49"/>
      <c r="D64" s="85">
        <f>D65</f>
        <v>6306100</v>
      </c>
      <c r="E64" s="85"/>
      <c r="F64" s="86">
        <f>F65</f>
        <v>6519173.21</v>
      </c>
      <c r="G64" s="87"/>
      <c r="H64" s="87">
        <f t="shared" si="3"/>
        <v>1.034</v>
      </c>
      <c r="I64" s="88">
        <f t="shared" si="2"/>
      </c>
      <c r="J64" s="59"/>
    </row>
    <row r="65" spans="1:10" ht="55.5">
      <c r="A65" s="99">
        <v>12020000</v>
      </c>
      <c r="B65" s="7" t="s">
        <v>16</v>
      </c>
      <c r="C65" s="3">
        <v>3134600</v>
      </c>
      <c r="D65" s="78">
        <v>6306100</v>
      </c>
      <c r="E65" s="78"/>
      <c r="F65" s="78">
        <v>6519173.21</v>
      </c>
      <c r="G65" s="79">
        <f>F65/C65</f>
        <v>2.079746446117527</v>
      </c>
      <c r="H65" s="90">
        <f t="shared" si="3"/>
        <v>1.034</v>
      </c>
      <c r="I65" s="90">
        <f t="shared" si="2"/>
      </c>
      <c r="J65" s="58"/>
    </row>
    <row r="66" spans="1:10" s="51" customFormat="1" ht="30">
      <c r="A66" s="106" t="s">
        <v>61</v>
      </c>
      <c r="B66" s="53" t="s">
        <v>10</v>
      </c>
      <c r="C66" s="50"/>
      <c r="D66" s="84">
        <f>D67+D69+D71</f>
        <v>9123880</v>
      </c>
      <c r="E66" s="89"/>
      <c r="F66" s="89">
        <f>F67+F68+F69+F70+F71</f>
        <v>18340584.939999998</v>
      </c>
      <c r="G66" s="88"/>
      <c r="H66" s="88">
        <f>IF(((D66))&lt;&gt;0,(IF((F66)&lt;&gt;0,ROUND((F66/D66),3),"")),"")</f>
        <v>2.01</v>
      </c>
      <c r="I66" s="88">
        <f t="shared" si="2"/>
      </c>
      <c r="J66" s="59"/>
    </row>
    <row r="67" spans="1:10" ht="165" customHeight="1">
      <c r="A67" s="99">
        <v>21080700</v>
      </c>
      <c r="B67" s="7" t="s">
        <v>60</v>
      </c>
      <c r="C67" s="3"/>
      <c r="D67" s="78"/>
      <c r="E67" s="78"/>
      <c r="F67" s="78">
        <v>1577.69</v>
      </c>
      <c r="G67" s="79"/>
      <c r="H67" s="90">
        <f t="shared" si="3"/>
      </c>
      <c r="I67" s="90">
        <f t="shared" si="2"/>
      </c>
      <c r="J67" s="58"/>
    </row>
    <row r="68" spans="1:10" ht="83.25" customHeight="1" hidden="1">
      <c r="A68" s="99">
        <v>21110000</v>
      </c>
      <c r="B68" s="7" t="s">
        <v>80</v>
      </c>
      <c r="C68" s="3"/>
      <c r="D68" s="78"/>
      <c r="E68" s="78"/>
      <c r="F68" s="78"/>
      <c r="G68" s="79"/>
      <c r="H68" s="90"/>
      <c r="I68" s="90"/>
      <c r="J68" s="58"/>
    </row>
    <row r="69" spans="1:10" ht="83.25" customHeight="1" hidden="1">
      <c r="A69" s="99"/>
      <c r="B69" s="38"/>
      <c r="C69" s="3"/>
      <c r="D69" s="78"/>
      <c r="E69" s="78"/>
      <c r="F69" s="78"/>
      <c r="G69" s="79"/>
      <c r="H69" s="90">
        <f t="shared" si="3"/>
      </c>
      <c r="I69" s="90">
        <f t="shared" si="2"/>
      </c>
      <c r="J69" s="58"/>
    </row>
    <row r="70" spans="1:10" ht="110.25" customHeight="1">
      <c r="A70" s="99">
        <v>24062100</v>
      </c>
      <c r="B70" s="38" t="s">
        <v>79</v>
      </c>
      <c r="C70" s="3"/>
      <c r="D70" s="78"/>
      <c r="E70" s="78"/>
      <c r="F70" s="78">
        <v>5347.67</v>
      </c>
      <c r="G70" s="79"/>
      <c r="H70" s="90">
        <f t="shared" si="3"/>
      </c>
      <c r="I70" s="90">
        <f t="shared" si="2"/>
      </c>
      <c r="J70" s="58"/>
    </row>
    <row r="71" spans="1:10" ht="89.25" customHeight="1">
      <c r="A71" s="99">
        <v>25000000</v>
      </c>
      <c r="B71" s="7" t="s">
        <v>46</v>
      </c>
      <c r="C71" s="3">
        <v>6613500</v>
      </c>
      <c r="D71" s="78">
        <v>9123880</v>
      </c>
      <c r="E71" s="78"/>
      <c r="F71" s="78">
        <v>18333659.58</v>
      </c>
      <c r="G71" s="79">
        <f>F71/C71</f>
        <v>2.7721568881832614</v>
      </c>
      <c r="H71" s="90">
        <f t="shared" si="3"/>
        <v>2.009</v>
      </c>
      <c r="I71" s="90">
        <f t="shared" si="2"/>
      </c>
      <c r="J71" s="58"/>
    </row>
    <row r="72" spans="1:10" ht="28.5" customHeight="1">
      <c r="A72" s="99"/>
      <c r="B72" s="56" t="s">
        <v>66</v>
      </c>
      <c r="C72" s="3"/>
      <c r="D72" s="78"/>
      <c r="E72" s="78"/>
      <c r="F72" s="78"/>
      <c r="G72" s="79"/>
      <c r="H72" s="90">
        <f t="shared" si="3"/>
      </c>
      <c r="I72" s="90">
        <f t="shared" si="2"/>
      </c>
      <c r="J72" s="58"/>
    </row>
    <row r="73" spans="1:10" ht="59.25" customHeight="1">
      <c r="A73" s="99">
        <v>25010000</v>
      </c>
      <c r="B73" s="7" t="s">
        <v>67</v>
      </c>
      <c r="C73" s="3"/>
      <c r="D73" s="78">
        <v>9123880</v>
      </c>
      <c r="E73" s="78"/>
      <c r="F73" s="78">
        <v>11179955.25</v>
      </c>
      <c r="G73" s="79"/>
      <c r="H73" s="90">
        <f t="shared" si="3"/>
        <v>1.225</v>
      </c>
      <c r="I73" s="90">
        <f t="shared" si="2"/>
      </c>
      <c r="J73" s="58"/>
    </row>
    <row r="74" spans="1:10" ht="32.25" customHeight="1" hidden="1">
      <c r="A74" s="99">
        <v>25020000</v>
      </c>
      <c r="B74" s="7" t="s">
        <v>81</v>
      </c>
      <c r="C74" s="3"/>
      <c r="D74" s="78"/>
      <c r="E74" s="78"/>
      <c r="F74" s="78"/>
      <c r="G74" s="79"/>
      <c r="H74" s="90">
        <f t="shared" si="3"/>
      </c>
      <c r="I74" s="90">
        <f t="shared" si="2"/>
      </c>
      <c r="J74" s="58"/>
    </row>
    <row r="75" spans="1:10" ht="34.5" customHeight="1">
      <c r="A75" s="105">
        <v>30000000</v>
      </c>
      <c r="B75" s="53" t="s">
        <v>62</v>
      </c>
      <c r="C75" s="3"/>
      <c r="D75" s="84">
        <f>D76+D77</f>
        <v>27053400</v>
      </c>
      <c r="E75" s="84"/>
      <c r="F75" s="89">
        <f>F76+F77</f>
        <v>31302877.82</v>
      </c>
      <c r="G75" s="88"/>
      <c r="H75" s="88">
        <f t="shared" si="3"/>
        <v>1.157</v>
      </c>
      <c r="I75" s="88">
        <f t="shared" si="2"/>
      </c>
      <c r="J75" s="58"/>
    </row>
    <row r="76" spans="1:10" ht="87" customHeight="1">
      <c r="A76" s="99">
        <v>31030000</v>
      </c>
      <c r="B76" s="7" t="s">
        <v>55</v>
      </c>
      <c r="C76" s="3">
        <v>4100000</v>
      </c>
      <c r="D76" s="78">
        <v>21078600</v>
      </c>
      <c r="E76" s="78"/>
      <c r="F76" s="78">
        <v>23535721.56</v>
      </c>
      <c r="G76" s="79">
        <f>F76/C76</f>
        <v>5.740419892682927</v>
      </c>
      <c r="H76" s="90">
        <f t="shared" si="3"/>
        <v>1.117</v>
      </c>
      <c r="I76" s="90">
        <f t="shared" si="2"/>
      </c>
      <c r="J76" s="58"/>
    </row>
    <row r="77" spans="1:10" ht="39.75" customHeight="1">
      <c r="A77" s="99">
        <v>33010000</v>
      </c>
      <c r="B77" s="7" t="s">
        <v>20</v>
      </c>
      <c r="C77" s="3">
        <v>337800</v>
      </c>
      <c r="D77" s="78">
        <v>5974800</v>
      </c>
      <c r="E77" s="78"/>
      <c r="F77" s="78">
        <v>7767156.26</v>
      </c>
      <c r="G77" s="79">
        <f>F77/C77</f>
        <v>22.993357785671993</v>
      </c>
      <c r="H77" s="90">
        <f t="shared" si="3"/>
        <v>1.3</v>
      </c>
      <c r="I77" s="90">
        <f t="shared" si="2"/>
      </c>
      <c r="J77" s="58"/>
    </row>
    <row r="78" spans="1:10" ht="39.75" customHeight="1">
      <c r="A78" s="105">
        <v>50000000</v>
      </c>
      <c r="B78" s="53" t="s">
        <v>63</v>
      </c>
      <c r="C78" s="3"/>
      <c r="D78" s="84">
        <f>D79+D80</f>
        <v>3004400</v>
      </c>
      <c r="E78" s="89"/>
      <c r="F78" s="89">
        <f>F79+F80</f>
        <v>4062548.9000000004</v>
      </c>
      <c r="G78" s="79"/>
      <c r="H78" s="88">
        <f t="shared" si="3"/>
        <v>1.352</v>
      </c>
      <c r="I78" s="88">
        <f t="shared" si="2"/>
      </c>
      <c r="J78" s="58"/>
    </row>
    <row r="79" spans="1:10" ht="114" customHeight="1">
      <c r="A79" s="99">
        <v>50080000</v>
      </c>
      <c r="B79" s="7" t="s">
        <v>47</v>
      </c>
      <c r="C79" s="3">
        <v>570000</v>
      </c>
      <c r="D79" s="78">
        <v>504400</v>
      </c>
      <c r="E79" s="78"/>
      <c r="F79" s="78">
        <v>524429.74</v>
      </c>
      <c r="G79" s="79">
        <f>F79/C79</f>
        <v>0.9200521754385965</v>
      </c>
      <c r="H79" s="90">
        <f t="shared" si="3"/>
        <v>1.04</v>
      </c>
      <c r="I79" s="90">
        <f t="shared" si="2"/>
      </c>
      <c r="J79" s="58"/>
    </row>
    <row r="80" spans="1:10" ht="108.75" customHeight="1">
      <c r="A80" s="99">
        <v>50110000</v>
      </c>
      <c r="B80" s="7" t="s">
        <v>49</v>
      </c>
      <c r="C80" s="3">
        <v>230000</v>
      </c>
      <c r="D80" s="78">
        <v>2500000</v>
      </c>
      <c r="E80" s="78"/>
      <c r="F80" s="78">
        <v>3538119.16</v>
      </c>
      <c r="G80" s="79">
        <f>F80/C80</f>
        <v>15.383126782608697</v>
      </c>
      <c r="H80" s="90">
        <f t="shared" si="3"/>
        <v>1.415</v>
      </c>
      <c r="I80" s="90">
        <f t="shared" si="2"/>
      </c>
      <c r="J80" s="58"/>
    </row>
    <row r="81" spans="1:10" ht="37.5" customHeight="1">
      <c r="A81" s="99"/>
      <c r="B81" s="54" t="s">
        <v>64</v>
      </c>
      <c r="C81" s="3"/>
      <c r="D81" s="84">
        <f>D64+D66+D75+D78</f>
        <v>45487780</v>
      </c>
      <c r="E81" s="89"/>
      <c r="F81" s="89">
        <f>F64+F66+F75+F78</f>
        <v>60225184.87</v>
      </c>
      <c r="G81" s="79"/>
      <c r="H81" s="88">
        <f t="shared" si="3"/>
        <v>1.324</v>
      </c>
      <c r="I81" s="88">
        <f aca="true" t="shared" si="4" ref="I81:I91">IF(((E81))&lt;&gt;0,(IF((F81)&lt;&gt;0,ROUND((F81/E81),3),"")),"")</f>
      </c>
      <c r="J81" s="58"/>
    </row>
    <row r="82" spans="1:10" ht="37.5" customHeight="1">
      <c r="A82" s="105">
        <v>40000000</v>
      </c>
      <c r="B82" s="55" t="s">
        <v>15</v>
      </c>
      <c r="C82" s="3"/>
      <c r="D82" s="84">
        <f>D83</f>
        <v>9317900</v>
      </c>
      <c r="E82" s="84"/>
      <c r="F82" s="84">
        <f>F83</f>
        <v>4980136.45</v>
      </c>
      <c r="G82" s="117">
        <f>G83</f>
        <v>0</v>
      </c>
      <c r="H82" s="88">
        <f t="shared" si="3"/>
        <v>0.534</v>
      </c>
      <c r="I82" s="88">
        <f t="shared" si="4"/>
      </c>
      <c r="J82" s="58"/>
    </row>
    <row r="83" spans="1:10" ht="32.25" customHeight="1">
      <c r="A83" s="105">
        <v>41030000</v>
      </c>
      <c r="B83" s="39" t="s">
        <v>65</v>
      </c>
      <c r="C83" s="3"/>
      <c r="D83" s="84">
        <f>SUM(D84:D86)</f>
        <v>9317900</v>
      </c>
      <c r="E83" s="89"/>
      <c r="F83" s="84">
        <f>SUM(F84:F86)</f>
        <v>4980136.45</v>
      </c>
      <c r="G83" s="88"/>
      <c r="H83" s="88">
        <f t="shared" si="3"/>
        <v>0.534</v>
      </c>
      <c r="I83" s="88">
        <f t="shared" si="4"/>
      </c>
      <c r="J83" s="58"/>
    </row>
    <row r="84" spans="1:10" ht="108.75" customHeight="1">
      <c r="A84" s="104">
        <v>41032800</v>
      </c>
      <c r="B84" s="108" t="s">
        <v>86</v>
      </c>
      <c r="C84" s="3"/>
      <c r="D84" s="116">
        <v>1825000</v>
      </c>
      <c r="E84" s="116"/>
      <c r="F84" s="116">
        <v>1825000</v>
      </c>
      <c r="G84" s="90"/>
      <c r="H84" s="90">
        <f t="shared" si="3"/>
        <v>1</v>
      </c>
      <c r="I84" s="90"/>
      <c r="J84" s="58"/>
    </row>
    <row r="85" spans="1:10" ht="224.25" customHeight="1">
      <c r="A85" s="104">
        <v>41034900</v>
      </c>
      <c r="B85" s="108" t="s">
        <v>88</v>
      </c>
      <c r="C85" s="3"/>
      <c r="D85" s="116">
        <v>5392900</v>
      </c>
      <c r="E85" s="116"/>
      <c r="F85" s="116">
        <v>3155136.45</v>
      </c>
      <c r="G85" s="90"/>
      <c r="H85" s="90">
        <f t="shared" si="3"/>
        <v>0.585</v>
      </c>
      <c r="I85" s="90"/>
      <c r="J85" s="58"/>
    </row>
    <row r="86" spans="1:10" ht="111" customHeight="1">
      <c r="A86" s="99">
        <v>41037100</v>
      </c>
      <c r="B86" s="40" t="s">
        <v>57</v>
      </c>
      <c r="C86" s="3"/>
      <c r="D86" s="78">
        <v>2100000</v>
      </c>
      <c r="E86" s="78"/>
      <c r="F86" s="78">
        <v>0</v>
      </c>
      <c r="G86" s="79"/>
      <c r="H86" s="90">
        <f t="shared" si="3"/>
      </c>
      <c r="I86" s="90">
        <f t="shared" si="4"/>
      </c>
      <c r="J86" s="58"/>
    </row>
    <row r="87" spans="1:10" ht="29.25" customHeight="1">
      <c r="A87" s="99"/>
      <c r="B87" s="8" t="s">
        <v>36</v>
      </c>
      <c r="C87" s="2">
        <f>SUM(C65:C80)</f>
        <v>14985900</v>
      </c>
      <c r="D87" s="84">
        <f>D81+D82</f>
        <v>54805680</v>
      </c>
      <c r="E87" s="84"/>
      <c r="F87" s="84">
        <f>F81+F82</f>
        <v>65205321.32</v>
      </c>
      <c r="G87" s="76">
        <f>F87/C87</f>
        <v>4.351111466111478</v>
      </c>
      <c r="H87" s="88">
        <f t="shared" si="3"/>
        <v>1.19</v>
      </c>
      <c r="I87" s="88">
        <f t="shared" si="4"/>
      </c>
      <c r="J87" s="58"/>
    </row>
    <row r="88" spans="1:10" ht="62.25" customHeight="1">
      <c r="A88" s="99">
        <v>43010000</v>
      </c>
      <c r="B88" s="7" t="s">
        <v>24</v>
      </c>
      <c r="C88" s="3"/>
      <c r="D88" s="78">
        <v>7794800</v>
      </c>
      <c r="E88" s="78"/>
      <c r="F88" s="78">
        <v>7438305.82</v>
      </c>
      <c r="G88" s="79"/>
      <c r="H88" s="90">
        <f t="shared" si="3"/>
        <v>0.954</v>
      </c>
      <c r="I88" s="90">
        <f t="shared" si="4"/>
      </c>
      <c r="J88" s="58"/>
    </row>
    <row r="89" spans="1:10" ht="34.5" customHeight="1">
      <c r="A89" s="20"/>
      <c r="B89" s="8" t="s">
        <v>37</v>
      </c>
      <c r="C89" s="2">
        <f>C87+C88</f>
        <v>14985900</v>
      </c>
      <c r="D89" s="84">
        <f>D87+D88</f>
        <v>62600480</v>
      </c>
      <c r="E89" s="84"/>
      <c r="F89" s="84">
        <f>F87+F88</f>
        <v>72643627.14</v>
      </c>
      <c r="G89" s="76">
        <f>F89/C89</f>
        <v>4.847465093187596</v>
      </c>
      <c r="H89" s="88">
        <f t="shared" si="3"/>
        <v>1.16</v>
      </c>
      <c r="I89" s="88">
        <f t="shared" si="4"/>
      </c>
      <c r="J89" s="58"/>
    </row>
    <row r="90" spans="1:10" ht="54" customHeight="1">
      <c r="A90" s="20"/>
      <c r="B90" s="9" t="s">
        <v>38</v>
      </c>
      <c r="C90" s="2" t="e">
        <f>C62+C87</f>
        <v>#REF!</v>
      </c>
      <c r="D90" s="84">
        <f>D62+D87</f>
        <v>465528410.18</v>
      </c>
      <c r="E90" s="84">
        <f>E62+E87</f>
        <v>270822222.90000004</v>
      </c>
      <c r="F90" s="84">
        <f>F62+F87</f>
        <v>470134369.99000007</v>
      </c>
      <c r="G90" s="76" t="e">
        <f>F90/C90</f>
        <v>#REF!</v>
      </c>
      <c r="H90" s="88">
        <f t="shared" si="3"/>
        <v>1.01</v>
      </c>
      <c r="I90" s="88">
        <f>IF(((E90))&lt;&gt;0,(IF((F90)&lt;&gt;0,ROUND((F90/E90),3),"")),"")</f>
        <v>1.736</v>
      </c>
      <c r="J90" s="58"/>
    </row>
    <row r="91" spans="1:10" ht="67.5" customHeight="1">
      <c r="A91" s="20"/>
      <c r="B91" s="9" t="s">
        <v>39</v>
      </c>
      <c r="C91" s="2" t="e">
        <f>C62+C89</f>
        <v>#REF!</v>
      </c>
      <c r="D91" s="84">
        <f>D62+D89</f>
        <v>473323210.18</v>
      </c>
      <c r="E91" s="84">
        <f>E62+E89</f>
        <v>270822222.90000004</v>
      </c>
      <c r="F91" s="84">
        <f>F62+F89</f>
        <v>477572675.81000006</v>
      </c>
      <c r="G91" s="76" t="e">
        <f>F91/C91</f>
        <v>#REF!</v>
      </c>
      <c r="H91" s="88">
        <f t="shared" si="3"/>
        <v>1.009</v>
      </c>
      <c r="I91" s="88">
        <f t="shared" si="4"/>
        <v>1.763</v>
      </c>
      <c r="J91" s="58"/>
    </row>
    <row r="92" spans="1:9" ht="26.25">
      <c r="A92" s="41"/>
      <c r="B92" s="42"/>
      <c r="C92" s="42"/>
      <c r="D92" s="10"/>
      <c r="E92" s="10"/>
      <c r="F92" s="10"/>
      <c r="G92" s="10"/>
      <c r="H92" s="10"/>
      <c r="I92" s="43"/>
    </row>
    <row r="93" spans="1:9" ht="26.25">
      <c r="A93" s="41"/>
      <c r="B93" s="42"/>
      <c r="C93" s="42"/>
      <c r="D93" s="10"/>
      <c r="E93" s="10"/>
      <c r="F93" s="10"/>
      <c r="G93" s="10"/>
      <c r="H93" s="10"/>
      <c r="I93" s="43"/>
    </row>
    <row r="94" spans="1:9" ht="26.25">
      <c r="A94" s="41"/>
      <c r="B94" s="42"/>
      <c r="C94" s="42"/>
      <c r="D94" s="10"/>
      <c r="E94" s="10"/>
      <c r="F94" s="10"/>
      <c r="G94" s="10"/>
      <c r="H94" s="10"/>
      <c r="I94" s="43"/>
    </row>
    <row r="95" spans="1:9" ht="26.25">
      <c r="A95" s="41"/>
      <c r="B95" s="42"/>
      <c r="C95" s="42"/>
      <c r="D95" s="10"/>
      <c r="E95" s="10"/>
      <c r="F95" s="10"/>
      <c r="G95" s="10"/>
      <c r="H95" s="10"/>
      <c r="I95" s="43"/>
    </row>
    <row r="96" spans="1:9" ht="26.25">
      <c r="A96" s="41"/>
      <c r="B96" s="42"/>
      <c r="C96" s="42"/>
      <c r="D96" s="10"/>
      <c r="E96" s="10"/>
      <c r="F96" s="10"/>
      <c r="G96" s="10"/>
      <c r="H96" s="10"/>
      <c r="I96" s="43"/>
    </row>
    <row r="97" spans="1:9" ht="26.25">
      <c r="A97" s="41"/>
      <c r="B97" s="42"/>
      <c r="C97" s="42"/>
      <c r="D97" s="10"/>
      <c r="E97" s="10"/>
      <c r="F97" s="10"/>
      <c r="G97" s="10"/>
      <c r="H97" s="10"/>
      <c r="I97" s="43"/>
    </row>
    <row r="98" spans="1:9" ht="26.25">
      <c r="A98" s="41"/>
      <c r="B98" s="42"/>
      <c r="C98" s="42"/>
      <c r="D98" s="10"/>
      <c r="E98" s="10"/>
      <c r="F98" s="10"/>
      <c r="G98" s="10"/>
      <c r="H98" s="10"/>
      <c r="I98" s="43"/>
    </row>
    <row r="99" spans="1:9" ht="26.25">
      <c r="A99" s="41"/>
      <c r="B99" s="42"/>
      <c r="C99" s="42"/>
      <c r="D99" s="10"/>
      <c r="E99" s="10"/>
      <c r="F99" s="10"/>
      <c r="G99" s="10"/>
      <c r="H99" s="10"/>
      <c r="I99" s="43"/>
    </row>
    <row r="100" spans="1:9" ht="26.25">
      <c r="A100" s="41"/>
      <c r="B100" s="42"/>
      <c r="C100" s="42"/>
      <c r="D100" s="10"/>
      <c r="E100" s="10"/>
      <c r="F100" s="10"/>
      <c r="G100" s="10"/>
      <c r="H100" s="10"/>
      <c r="I100" s="43"/>
    </row>
    <row r="101" spans="1:9" ht="26.25">
      <c r="A101" s="41"/>
      <c r="B101" s="42"/>
      <c r="C101" s="42"/>
      <c r="D101" s="10"/>
      <c r="E101" s="10"/>
      <c r="F101" s="10"/>
      <c r="G101" s="10"/>
      <c r="H101" s="10"/>
      <c r="I101" s="43"/>
    </row>
    <row r="102" spans="1:9" ht="26.25">
      <c r="A102" s="41"/>
      <c r="B102" s="42"/>
      <c r="C102" s="42"/>
      <c r="D102" s="10"/>
      <c r="E102" s="10"/>
      <c r="F102" s="10"/>
      <c r="G102" s="10"/>
      <c r="H102" s="10"/>
      <c r="I102" s="43"/>
    </row>
    <row r="103" spans="1:9" ht="26.25">
      <c r="A103" s="41"/>
      <c r="B103" s="42"/>
      <c r="C103" s="42"/>
      <c r="D103" s="10"/>
      <c r="E103" s="10"/>
      <c r="F103" s="10"/>
      <c r="G103" s="10"/>
      <c r="H103" s="10"/>
      <c r="I103" s="43"/>
    </row>
    <row r="104" spans="1:9" ht="26.25">
      <c r="A104" s="41"/>
      <c r="B104" s="42"/>
      <c r="C104" s="42"/>
      <c r="D104" s="10"/>
      <c r="E104" s="10"/>
      <c r="F104" s="10"/>
      <c r="G104" s="10"/>
      <c r="H104" s="10"/>
      <c r="I104" s="43"/>
    </row>
    <row r="105" spans="1:9" ht="26.25">
      <c r="A105" s="41"/>
      <c r="B105" s="42"/>
      <c r="C105" s="42"/>
      <c r="D105" s="10"/>
      <c r="E105" s="10"/>
      <c r="F105" s="10"/>
      <c r="G105" s="10"/>
      <c r="H105" s="10"/>
      <c r="I105" s="43"/>
    </row>
    <row r="106" spans="1:9" ht="26.25">
      <c r="A106" s="41"/>
      <c r="B106" s="42"/>
      <c r="C106" s="42"/>
      <c r="D106" s="10"/>
      <c r="E106" s="10"/>
      <c r="F106" s="10"/>
      <c r="G106" s="10"/>
      <c r="H106" s="10"/>
      <c r="I106" s="43"/>
    </row>
    <row r="107" spans="1:9" ht="26.25">
      <c r="A107" s="41"/>
      <c r="B107" s="42"/>
      <c r="C107" s="42"/>
      <c r="D107" s="10"/>
      <c r="E107" s="10"/>
      <c r="F107" s="10"/>
      <c r="G107" s="10"/>
      <c r="H107" s="10"/>
      <c r="I107" s="43"/>
    </row>
    <row r="108" spans="1:9" ht="26.25">
      <c r="A108" s="41"/>
      <c r="B108" s="42"/>
      <c r="C108" s="42"/>
      <c r="D108" s="10"/>
      <c r="E108" s="10"/>
      <c r="F108" s="10"/>
      <c r="G108" s="10"/>
      <c r="H108" s="10"/>
      <c r="I108" s="43"/>
    </row>
    <row r="109" spans="1:9" ht="26.25">
      <c r="A109" s="41"/>
      <c r="B109" s="42"/>
      <c r="C109" s="42"/>
      <c r="D109" s="10"/>
      <c r="E109" s="10"/>
      <c r="F109" s="10"/>
      <c r="G109" s="10"/>
      <c r="H109" s="10"/>
      <c r="I109" s="43"/>
    </row>
    <row r="110" spans="1:9" ht="26.25">
      <c r="A110" s="41"/>
      <c r="B110" s="42"/>
      <c r="C110" s="42"/>
      <c r="D110" s="10"/>
      <c r="E110" s="10"/>
      <c r="F110" s="10"/>
      <c r="G110" s="10"/>
      <c r="H110" s="10"/>
      <c r="I110" s="43"/>
    </row>
    <row r="111" spans="1:9" ht="26.25">
      <c r="A111" s="41"/>
      <c r="B111" s="42"/>
      <c r="C111" s="42"/>
      <c r="D111" s="10"/>
      <c r="E111" s="10"/>
      <c r="F111" s="10"/>
      <c r="G111" s="10"/>
      <c r="H111" s="10"/>
      <c r="I111" s="43"/>
    </row>
    <row r="112" spans="1:9" ht="26.25">
      <c r="A112" s="41"/>
      <c r="B112" s="42"/>
      <c r="C112" s="42"/>
      <c r="D112" s="10"/>
      <c r="E112" s="10"/>
      <c r="F112" s="10"/>
      <c r="G112" s="10"/>
      <c r="H112" s="10"/>
      <c r="I112" s="43"/>
    </row>
    <row r="113" spans="1:9" ht="26.25">
      <c r="A113" s="41"/>
      <c r="B113" s="42"/>
      <c r="C113" s="42"/>
      <c r="D113" s="10"/>
      <c r="E113" s="10"/>
      <c r="F113" s="10"/>
      <c r="G113" s="10"/>
      <c r="H113" s="10"/>
      <c r="I113" s="43"/>
    </row>
    <row r="114" spans="1:9" ht="26.25">
      <c r="A114" s="41"/>
      <c r="B114" s="42"/>
      <c r="C114" s="42"/>
      <c r="D114" s="10"/>
      <c r="E114" s="10"/>
      <c r="F114" s="10"/>
      <c r="G114" s="10"/>
      <c r="H114" s="10"/>
      <c r="I114" s="43"/>
    </row>
    <row r="115" spans="1:9" ht="26.25">
      <c r="A115" s="41"/>
      <c r="B115" s="42"/>
      <c r="C115" s="42"/>
      <c r="D115" s="10"/>
      <c r="E115" s="10"/>
      <c r="F115" s="10"/>
      <c r="G115" s="10"/>
      <c r="H115" s="10"/>
      <c r="I115" s="43"/>
    </row>
    <row r="116" spans="1:9" ht="26.25">
      <c r="A116" s="41"/>
      <c r="B116" s="42"/>
      <c r="C116" s="42"/>
      <c r="D116" s="10"/>
      <c r="E116" s="10"/>
      <c r="F116" s="10"/>
      <c r="G116" s="10"/>
      <c r="H116" s="10"/>
      <c r="I116" s="43"/>
    </row>
    <row r="117" spans="1:9" ht="26.25">
      <c r="A117" s="41"/>
      <c r="B117" s="42"/>
      <c r="C117" s="42"/>
      <c r="D117" s="10"/>
      <c r="E117" s="10"/>
      <c r="F117" s="10"/>
      <c r="G117" s="10"/>
      <c r="H117" s="10"/>
      <c r="I117" s="43"/>
    </row>
    <row r="118" spans="1:9" ht="26.25">
      <c r="A118" s="41"/>
      <c r="B118" s="42"/>
      <c r="C118" s="42"/>
      <c r="D118" s="10"/>
      <c r="E118" s="10"/>
      <c r="F118" s="10"/>
      <c r="G118" s="10"/>
      <c r="H118" s="10"/>
      <c r="I118" s="43"/>
    </row>
    <row r="119" spans="1:9" ht="26.25">
      <c r="A119" s="41"/>
      <c r="B119" s="42"/>
      <c r="C119" s="42"/>
      <c r="D119" s="10"/>
      <c r="E119" s="10"/>
      <c r="F119" s="10"/>
      <c r="G119" s="10"/>
      <c r="H119" s="10"/>
      <c r="I119" s="43"/>
    </row>
    <row r="120" spans="1:9" ht="26.25">
      <c r="A120" s="41"/>
      <c r="B120" s="42"/>
      <c r="C120" s="42"/>
      <c r="D120" s="10"/>
      <c r="E120" s="10"/>
      <c r="F120" s="10"/>
      <c r="G120" s="10"/>
      <c r="H120" s="10"/>
      <c r="I120" s="43"/>
    </row>
    <row r="121" spans="1:9" ht="26.25">
      <c r="A121" s="41"/>
      <c r="B121" s="42"/>
      <c r="C121" s="42"/>
      <c r="D121" s="10"/>
      <c r="E121" s="10"/>
      <c r="F121" s="10"/>
      <c r="G121" s="10"/>
      <c r="H121" s="10"/>
      <c r="I121" s="43"/>
    </row>
    <row r="122" spans="1:9" ht="26.25">
      <c r="A122" s="41"/>
      <c r="B122" s="42"/>
      <c r="C122" s="42"/>
      <c r="D122" s="10"/>
      <c r="E122" s="10"/>
      <c r="F122" s="10"/>
      <c r="G122" s="10"/>
      <c r="H122" s="10"/>
      <c r="I122" s="43"/>
    </row>
    <row r="123" spans="1:9" ht="26.25">
      <c r="A123" s="41"/>
      <c r="B123" s="42"/>
      <c r="C123" s="42"/>
      <c r="D123" s="10"/>
      <c r="E123" s="10"/>
      <c r="F123" s="10"/>
      <c r="G123" s="10"/>
      <c r="H123" s="10"/>
      <c r="I123" s="43"/>
    </row>
    <row r="124" spans="1:9" ht="26.25">
      <c r="A124" s="41"/>
      <c r="B124" s="42"/>
      <c r="C124" s="42"/>
      <c r="D124" s="10"/>
      <c r="E124" s="10"/>
      <c r="F124" s="10"/>
      <c r="G124" s="10"/>
      <c r="H124" s="10"/>
      <c r="I124" s="43"/>
    </row>
    <row r="125" spans="1:9" ht="26.25">
      <c r="A125" s="41"/>
      <c r="B125" s="42"/>
      <c r="C125" s="42"/>
      <c r="D125" s="10"/>
      <c r="E125" s="10"/>
      <c r="F125" s="10"/>
      <c r="G125" s="10"/>
      <c r="H125" s="10"/>
      <c r="I125" s="43"/>
    </row>
    <row r="126" spans="1:9" ht="26.25">
      <c r="A126" s="41"/>
      <c r="B126" s="42"/>
      <c r="C126" s="42"/>
      <c r="D126" s="10"/>
      <c r="E126" s="10"/>
      <c r="F126" s="10"/>
      <c r="G126" s="10"/>
      <c r="H126" s="10"/>
      <c r="I126" s="43"/>
    </row>
    <row r="127" spans="1:9" ht="26.25">
      <c r="A127" s="41"/>
      <c r="B127" s="42"/>
      <c r="C127" s="42"/>
      <c r="D127" s="10"/>
      <c r="E127" s="10"/>
      <c r="F127" s="10"/>
      <c r="G127" s="10"/>
      <c r="H127" s="10"/>
      <c r="I127" s="43"/>
    </row>
    <row r="128" spans="1:9" ht="26.25">
      <c r="A128" s="41"/>
      <c r="B128" s="42"/>
      <c r="C128" s="42"/>
      <c r="D128" s="10"/>
      <c r="E128" s="10"/>
      <c r="F128" s="10"/>
      <c r="G128" s="10"/>
      <c r="H128" s="10"/>
      <c r="I128" s="43"/>
    </row>
    <row r="129" spans="1:9" ht="26.25">
      <c r="A129" s="41"/>
      <c r="B129" s="42"/>
      <c r="C129" s="42"/>
      <c r="D129" s="10"/>
      <c r="E129" s="10"/>
      <c r="F129" s="10"/>
      <c r="G129" s="10"/>
      <c r="H129" s="10"/>
      <c r="I129" s="43"/>
    </row>
    <row r="130" spans="1:9" ht="26.25">
      <c r="A130" s="41"/>
      <c r="B130" s="42"/>
      <c r="C130" s="42"/>
      <c r="D130" s="10"/>
      <c r="E130" s="10"/>
      <c r="F130" s="10"/>
      <c r="G130" s="10"/>
      <c r="H130" s="10"/>
      <c r="I130" s="43"/>
    </row>
    <row r="131" spans="1:9" ht="26.25">
      <c r="A131" s="41"/>
      <c r="B131" s="42"/>
      <c r="C131" s="42"/>
      <c r="D131" s="10"/>
      <c r="E131" s="10"/>
      <c r="F131" s="10"/>
      <c r="G131" s="10"/>
      <c r="H131" s="10"/>
      <c r="I131" s="43"/>
    </row>
    <row r="132" spans="1:9" ht="26.25">
      <c r="A132" s="41"/>
      <c r="B132" s="42"/>
      <c r="C132" s="42"/>
      <c r="D132" s="10"/>
      <c r="E132" s="10"/>
      <c r="F132" s="10"/>
      <c r="G132" s="10"/>
      <c r="H132" s="10"/>
      <c r="I132" s="43"/>
    </row>
    <row r="133" spans="1:9" ht="26.25">
      <c r="A133" s="41"/>
      <c r="B133" s="42"/>
      <c r="C133" s="42"/>
      <c r="D133" s="10"/>
      <c r="E133" s="10"/>
      <c r="F133" s="10"/>
      <c r="G133" s="10"/>
      <c r="H133" s="10"/>
      <c r="I133" s="43"/>
    </row>
    <row r="134" spans="1:9" ht="26.25">
      <c r="A134" s="41"/>
      <c r="B134" s="42"/>
      <c r="C134" s="42"/>
      <c r="D134" s="10"/>
      <c r="E134" s="10"/>
      <c r="F134" s="10"/>
      <c r="G134" s="10"/>
      <c r="H134" s="10"/>
      <c r="I134" s="43"/>
    </row>
    <row r="135" spans="1:9" ht="26.25">
      <c r="A135" s="41"/>
      <c r="B135" s="42"/>
      <c r="C135" s="42"/>
      <c r="D135" s="10"/>
      <c r="E135" s="10"/>
      <c r="F135" s="10"/>
      <c r="G135" s="10"/>
      <c r="H135" s="10"/>
      <c r="I135" s="43"/>
    </row>
    <row r="136" spans="1:9" ht="26.25">
      <c r="A136" s="41"/>
      <c r="B136" s="42"/>
      <c r="C136" s="42"/>
      <c r="D136" s="10"/>
      <c r="E136" s="10"/>
      <c r="F136" s="10"/>
      <c r="G136" s="10"/>
      <c r="H136" s="10"/>
      <c r="I136" s="43"/>
    </row>
    <row r="137" spans="1:9" ht="26.25">
      <c r="A137" s="41"/>
      <c r="B137" s="42"/>
      <c r="C137" s="42"/>
      <c r="D137" s="10"/>
      <c r="E137" s="10"/>
      <c r="F137" s="10"/>
      <c r="G137" s="10"/>
      <c r="H137" s="10"/>
      <c r="I137" s="43"/>
    </row>
    <row r="138" spans="1:9" ht="26.25">
      <c r="A138" s="41"/>
      <c r="B138" s="42"/>
      <c r="C138" s="42"/>
      <c r="D138" s="10"/>
      <c r="E138" s="10"/>
      <c r="F138" s="10"/>
      <c r="G138" s="10"/>
      <c r="H138" s="10"/>
      <c r="I138" s="43"/>
    </row>
    <row r="139" spans="1:9" ht="26.25">
      <c r="A139" s="41"/>
      <c r="B139" s="42"/>
      <c r="C139" s="42"/>
      <c r="D139" s="10"/>
      <c r="E139" s="10"/>
      <c r="F139" s="10"/>
      <c r="G139" s="10"/>
      <c r="H139" s="10"/>
      <c r="I139" s="43"/>
    </row>
    <row r="140" spans="1:9" ht="26.25">
      <c r="A140" s="41"/>
      <c r="B140" s="42"/>
      <c r="C140" s="42"/>
      <c r="D140" s="10"/>
      <c r="E140" s="10"/>
      <c r="F140" s="10"/>
      <c r="G140" s="10"/>
      <c r="H140" s="10"/>
      <c r="I140" s="43"/>
    </row>
    <row r="141" spans="1:9" ht="26.25">
      <c r="A141" s="41"/>
      <c r="B141" s="42"/>
      <c r="C141" s="42"/>
      <c r="D141" s="10"/>
      <c r="E141" s="10"/>
      <c r="F141" s="10"/>
      <c r="G141" s="10"/>
      <c r="H141" s="10"/>
      <c r="I141" s="43"/>
    </row>
    <row r="142" spans="1:9" ht="26.25">
      <c r="A142" s="41"/>
      <c r="B142" s="42"/>
      <c r="C142" s="42"/>
      <c r="D142" s="10"/>
      <c r="E142" s="10"/>
      <c r="F142" s="10"/>
      <c r="G142" s="10"/>
      <c r="H142" s="10"/>
      <c r="I142" s="43"/>
    </row>
    <row r="143" spans="1:9" ht="26.25">
      <c r="A143" s="41"/>
      <c r="B143" s="42"/>
      <c r="C143" s="42"/>
      <c r="D143" s="10"/>
      <c r="E143" s="10"/>
      <c r="F143" s="10"/>
      <c r="G143" s="10"/>
      <c r="H143" s="10"/>
      <c r="I143" s="43"/>
    </row>
    <row r="144" spans="1:9" ht="26.25">
      <c r="A144" s="41"/>
      <c r="B144" s="42"/>
      <c r="C144" s="42"/>
      <c r="D144" s="10"/>
      <c r="E144" s="10"/>
      <c r="F144" s="10"/>
      <c r="G144" s="10"/>
      <c r="H144" s="10"/>
      <c r="I144" s="43"/>
    </row>
    <row r="145" spans="1:9" ht="26.25">
      <c r="A145" s="41"/>
      <c r="B145" s="42"/>
      <c r="C145" s="42"/>
      <c r="D145" s="10"/>
      <c r="E145" s="10"/>
      <c r="F145" s="10"/>
      <c r="G145" s="10"/>
      <c r="H145" s="10"/>
      <c r="I145" s="43"/>
    </row>
    <row r="146" spans="1:9" ht="26.25">
      <c r="A146" s="41"/>
      <c r="B146" s="42"/>
      <c r="C146" s="42"/>
      <c r="D146" s="10"/>
      <c r="E146" s="10"/>
      <c r="F146" s="10"/>
      <c r="G146" s="10"/>
      <c r="H146" s="10"/>
      <c r="I146" s="43"/>
    </row>
    <row r="147" spans="1:9" ht="26.25">
      <c r="A147" s="41"/>
      <c r="B147" s="42"/>
      <c r="C147" s="42"/>
      <c r="D147" s="10"/>
      <c r="E147" s="10"/>
      <c r="F147" s="10"/>
      <c r="G147" s="10"/>
      <c r="H147" s="10"/>
      <c r="I147" s="43"/>
    </row>
    <row r="148" spans="1:9" ht="26.25">
      <c r="A148" s="41"/>
      <c r="B148" s="42"/>
      <c r="C148" s="42"/>
      <c r="D148" s="10"/>
      <c r="E148" s="10"/>
      <c r="F148" s="10"/>
      <c r="G148" s="10"/>
      <c r="H148" s="10"/>
      <c r="I148" s="43"/>
    </row>
    <row r="149" spans="1:9" ht="26.25">
      <c r="A149" s="41"/>
      <c r="B149" s="42"/>
      <c r="C149" s="42"/>
      <c r="D149" s="10"/>
      <c r="E149" s="10"/>
      <c r="F149" s="10"/>
      <c r="G149" s="10"/>
      <c r="H149" s="10"/>
      <c r="I149" s="43"/>
    </row>
    <row r="150" spans="1:9" ht="26.25">
      <c r="A150" s="41"/>
      <c r="B150" s="42"/>
      <c r="C150" s="42"/>
      <c r="D150" s="10"/>
      <c r="E150" s="10"/>
      <c r="F150" s="10"/>
      <c r="G150" s="10"/>
      <c r="H150" s="10"/>
      <c r="I150" s="43"/>
    </row>
    <row r="151" spans="1:9" ht="26.25">
      <c r="A151" s="41"/>
      <c r="B151" s="42"/>
      <c r="C151" s="42"/>
      <c r="D151" s="10"/>
      <c r="E151" s="10"/>
      <c r="F151" s="10"/>
      <c r="G151" s="10"/>
      <c r="H151" s="10"/>
      <c r="I151" s="43"/>
    </row>
    <row r="152" spans="1:9" ht="26.25">
      <c r="A152" s="41"/>
      <c r="B152" s="42"/>
      <c r="C152" s="42"/>
      <c r="D152" s="10"/>
      <c r="E152" s="10"/>
      <c r="F152" s="10"/>
      <c r="G152" s="10"/>
      <c r="H152" s="10"/>
      <c r="I152" s="43"/>
    </row>
    <row r="153" spans="1:9" ht="26.25">
      <c r="A153" s="41"/>
      <c r="B153" s="42"/>
      <c r="C153" s="42"/>
      <c r="D153" s="10"/>
      <c r="E153" s="10"/>
      <c r="F153" s="10"/>
      <c r="G153" s="10"/>
      <c r="H153" s="10"/>
      <c r="I153" s="43"/>
    </row>
    <row r="154" spans="1:9" ht="26.25">
      <c r="A154" s="41"/>
      <c r="B154" s="42"/>
      <c r="C154" s="42"/>
      <c r="D154" s="10"/>
      <c r="E154" s="10"/>
      <c r="F154" s="10"/>
      <c r="G154" s="10"/>
      <c r="H154" s="10"/>
      <c r="I154" s="43"/>
    </row>
    <row r="155" spans="1:9" ht="26.25">
      <c r="A155" s="41"/>
      <c r="B155" s="42"/>
      <c r="C155" s="42"/>
      <c r="D155" s="10"/>
      <c r="E155" s="10"/>
      <c r="F155" s="10"/>
      <c r="G155" s="10"/>
      <c r="H155" s="10"/>
      <c r="I155" s="43"/>
    </row>
    <row r="156" spans="1:9" ht="26.25">
      <c r="A156" s="41"/>
      <c r="B156" s="42"/>
      <c r="C156" s="42"/>
      <c r="D156" s="10"/>
      <c r="E156" s="10"/>
      <c r="F156" s="10"/>
      <c r="G156" s="10"/>
      <c r="H156" s="10"/>
      <c r="I156" s="43"/>
    </row>
    <row r="157" spans="1:9" ht="26.25">
      <c r="A157" s="41"/>
      <c r="B157" s="42"/>
      <c r="C157" s="42"/>
      <c r="D157" s="10"/>
      <c r="E157" s="10"/>
      <c r="F157" s="10"/>
      <c r="G157" s="10"/>
      <c r="H157" s="10"/>
      <c r="I157" s="43"/>
    </row>
    <row r="158" spans="1:9" ht="26.25">
      <c r="A158" s="41"/>
      <c r="B158" s="42"/>
      <c r="C158" s="42"/>
      <c r="D158" s="10"/>
      <c r="E158" s="10"/>
      <c r="F158" s="10"/>
      <c r="G158" s="10"/>
      <c r="H158" s="10"/>
      <c r="I158" s="43"/>
    </row>
    <row r="159" spans="1:9" ht="26.25">
      <c r="A159" s="41"/>
      <c r="B159" s="42"/>
      <c r="C159" s="42"/>
      <c r="D159" s="10"/>
      <c r="E159" s="10"/>
      <c r="F159" s="10"/>
      <c r="G159" s="10"/>
      <c r="H159" s="10"/>
      <c r="I159" s="43"/>
    </row>
    <row r="160" spans="1:9" ht="26.25">
      <c r="A160" s="41"/>
      <c r="B160" s="42"/>
      <c r="C160" s="42"/>
      <c r="D160" s="10"/>
      <c r="E160" s="10"/>
      <c r="F160" s="10"/>
      <c r="G160" s="10"/>
      <c r="H160" s="10"/>
      <c r="I160" s="43"/>
    </row>
    <row r="161" spans="1:9" ht="26.25">
      <c r="A161" s="41"/>
      <c r="B161" s="42"/>
      <c r="C161" s="42"/>
      <c r="D161" s="10"/>
      <c r="E161" s="10"/>
      <c r="F161" s="10"/>
      <c r="G161" s="10"/>
      <c r="H161" s="10"/>
      <c r="I161" s="43"/>
    </row>
    <row r="162" spans="1:9" ht="26.25">
      <c r="A162" s="41"/>
      <c r="B162" s="42"/>
      <c r="C162" s="42"/>
      <c r="D162" s="10"/>
      <c r="E162" s="10"/>
      <c r="F162" s="10"/>
      <c r="G162" s="10"/>
      <c r="H162" s="10"/>
      <c r="I162" s="43"/>
    </row>
    <row r="163" spans="1:9" ht="26.25">
      <c r="A163" s="41"/>
      <c r="B163" s="42"/>
      <c r="C163" s="42"/>
      <c r="D163" s="10"/>
      <c r="E163" s="10"/>
      <c r="F163" s="10"/>
      <c r="G163" s="10"/>
      <c r="H163" s="10"/>
      <c r="I163" s="43"/>
    </row>
    <row r="164" spans="1:9" ht="26.25">
      <c r="A164" s="41"/>
      <c r="B164" s="42"/>
      <c r="C164" s="42"/>
      <c r="D164" s="10"/>
      <c r="E164" s="10"/>
      <c r="F164" s="10"/>
      <c r="G164" s="10"/>
      <c r="H164" s="10"/>
      <c r="I164" s="43"/>
    </row>
    <row r="165" spans="1:9" ht="26.25">
      <c r="A165" s="41"/>
      <c r="B165" s="42"/>
      <c r="C165" s="42"/>
      <c r="D165" s="10"/>
      <c r="E165" s="10"/>
      <c r="F165" s="10"/>
      <c r="G165" s="10"/>
      <c r="H165" s="10"/>
      <c r="I165" s="43"/>
    </row>
    <row r="166" spans="1:9" ht="26.25">
      <c r="A166" s="41"/>
      <c r="B166" s="42"/>
      <c r="C166" s="42"/>
      <c r="D166" s="10"/>
      <c r="E166" s="10"/>
      <c r="F166" s="10"/>
      <c r="G166" s="10"/>
      <c r="H166" s="10"/>
      <c r="I166" s="43"/>
    </row>
    <row r="167" spans="1:9" ht="26.25">
      <c r="A167" s="41"/>
      <c r="B167" s="42"/>
      <c r="C167" s="42"/>
      <c r="D167" s="10"/>
      <c r="E167" s="10"/>
      <c r="F167" s="10"/>
      <c r="G167" s="10"/>
      <c r="H167" s="10"/>
      <c r="I167" s="43"/>
    </row>
    <row r="168" spans="1:9" ht="26.25">
      <c r="A168" s="41"/>
      <c r="B168" s="42"/>
      <c r="C168" s="42"/>
      <c r="D168" s="10"/>
      <c r="E168" s="10"/>
      <c r="F168" s="10"/>
      <c r="G168" s="10"/>
      <c r="H168" s="10"/>
      <c r="I168" s="43"/>
    </row>
    <row r="169" spans="1:9" ht="26.25">
      <c r="A169" s="41"/>
      <c r="B169" s="42"/>
      <c r="C169" s="42"/>
      <c r="D169" s="10"/>
      <c r="E169" s="10"/>
      <c r="F169" s="10"/>
      <c r="G169" s="10"/>
      <c r="H169" s="10"/>
      <c r="I169" s="43"/>
    </row>
    <row r="170" spans="1:9" ht="26.25">
      <c r="A170" s="41"/>
      <c r="B170" s="42"/>
      <c r="C170" s="42"/>
      <c r="D170" s="10"/>
      <c r="E170" s="10"/>
      <c r="F170" s="10"/>
      <c r="G170" s="10"/>
      <c r="H170" s="10"/>
      <c r="I170" s="43"/>
    </row>
    <row r="171" spans="1:9" ht="26.25">
      <c r="A171" s="41"/>
      <c r="B171" s="42"/>
      <c r="C171" s="42"/>
      <c r="D171" s="10"/>
      <c r="E171" s="10"/>
      <c r="F171" s="10"/>
      <c r="G171" s="10"/>
      <c r="H171" s="10"/>
      <c r="I171" s="43"/>
    </row>
    <row r="172" spans="1:9" ht="26.25">
      <c r="A172" s="41"/>
      <c r="B172" s="42"/>
      <c r="C172" s="42"/>
      <c r="D172" s="10"/>
      <c r="E172" s="10"/>
      <c r="F172" s="10"/>
      <c r="G172" s="10"/>
      <c r="H172" s="10"/>
      <c r="I172" s="43"/>
    </row>
    <row r="173" spans="1:9" ht="26.25">
      <c r="A173" s="41"/>
      <c r="B173" s="42"/>
      <c r="C173" s="42"/>
      <c r="D173" s="10"/>
      <c r="E173" s="10"/>
      <c r="F173" s="10"/>
      <c r="G173" s="10"/>
      <c r="H173" s="10"/>
      <c r="I173" s="43"/>
    </row>
    <row r="174" spans="1:9" ht="26.25">
      <c r="A174" s="41"/>
      <c r="B174" s="42"/>
      <c r="C174" s="42"/>
      <c r="D174" s="10"/>
      <c r="E174" s="10"/>
      <c r="F174" s="10"/>
      <c r="G174" s="10"/>
      <c r="H174" s="10"/>
      <c r="I174" s="43"/>
    </row>
    <row r="175" spans="1:9" ht="26.25">
      <c r="A175" s="41"/>
      <c r="B175" s="42"/>
      <c r="C175" s="42"/>
      <c r="D175" s="10"/>
      <c r="E175" s="10"/>
      <c r="F175" s="10"/>
      <c r="G175" s="10"/>
      <c r="H175" s="10"/>
      <c r="I175" s="43"/>
    </row>
    <row r="176" spans="1:9" ht="26.25">
      <c r="A176" s="41"/>
      <c r="B176" s="42"/>
      <c r="C176" s="42"/>
      <c r="D176" s="10"/>
      <c r="E176" s="10"/>
      <c r="F176" s="10"/>
      <c r="G176" s="10"/>
      <c r="H176" s="10"/>
      <c r="I176" s="43"/>
    </row>
    <row r="177" spans="1:9" ht="26.25">
      <c r="A177" s="41"/>
      <c r="B177" s="42"/>
      <c r="C177" s="42"/>
      <c r="D177" s="10"/>
      <c r="E177" s="10"/>
      <c r="F177" s="10"/>
      <c r="G177" s="10"/>
      <c r="H177" s="10"/>
      <c r="I177" s="43"/>
    </row>
    <row r="178" spans="1:9" ht="26.25">
      <c r="A178" s="41"/>
      <c r="B178" s="42"/>
      <c r="C178" s="42"/>
      <c r="D178" s="10"/>
      <c r="E178" s="10"/>
      <c r="F178" s="10"/>
      <c r="G178" s="10"/>
      <c r="H178" s="10"/>
      <c r="I178" s="43"/>
    </row>
    <row r="179" spans="1:9" ht="26.25">
      <c r="A179" s="41"/>
      <c r="B179" s="42"/>
      <c r="C179" s="42"/>
      <c r="D179" s="10"/>
      <c r="E179" s="10"/>
      <c r="F179" s="10"/>
      <c r="G179" s="10"/>
      <c r="H179" s="10"/>
      <c r="I179" s="43"/>
    </row>
    <row r="180" spans="1:9" ht="26.25">
      <c r="A180" s="41"/>
      <c r="B180" s="42"/>
      <c r="C180" s="42"/>
      <c r="D180" s="10"/>
      <c r="E180" s="10"/>
      <c r="F180" s="10"/>
      <c r="G180" s="10"/>
      <c r="H180" s="10"/>
      <c r="I180" s="43"/>
    </row>
    <row r="181" spans="1:9" ht="26.25">
      <c r="A181" s="41"/>
      <c r="B181" s="42"/>
      <c r="C181" s="42"/>
      <c r="D181" s="10"/>
      <c r="E181" s="10"/>
      <c r="F181" s="10"/>
      <c r="G181" s="10"/>
      <c r="H181" s="10"/>
      <c r="I181" s="43"/>
    </row>
    <row r="182" spans="1:9" ht="26.25">
      <c r="A182" s="41"/>
      <c r="B182" s="42"/>
      <c r="C182" s="42"/>
      <c r="D182" s="10"/>
      <c r="E182" s="10"/>
      <c r="F182" s="10"/>
      <c r="G182" s="10"/>
      <c r="H182" s="10"/>
      <c r="I182" s="43"/>
    </row>
    <row r="183" spans="1:9" ht="26.25">
      <c r="A183" s="41"/>
      <c r="B183" s="42"/>
      <c r="C183" s="42"/>
      <c r="D183" s="10"/>
      <c r="E183" s="10"/>
      <c r="F183" s="10"/>
      <c r="G183" s="10"/>
      <c r="H183" s="10"/>
      <c r="I183" s="43"/>
    </row>
    <row r="184" spans="1:9" ht="26.25">
      <c r="A184" s="41"/>
      <c r="B184" s="42"/>
      <c r="C184" s="42"/>
      <c r="D184" s="10"/>
      <c r="E184" s="10"/>
      <c r="F184" s="10"/>
      <c r="G184" s="10"/>
      <c r="H184" s="10"/>
      <c r="I184" s="43"/>
    </row>
    <row r="185" spans="1:9" ht="26.25">
      <c r="A185" s="41"/>
      <c r="B185" s="42"/>
      <c r="C185" s="42"/>
      <c r="D185" s="10"/>
      <c r="E185" s="10"/>
      <c r="F185" s="10"/>
      <c r="G185" s="10"/>
      <c r="H185" s="10"/>
      <c r="I185" s="43"/>
    </row>
    <row r="186" spans="1:9" ht="26.25">
      <c r="A186" s="41"/>
      <c r="B186" s="42"/>
      <c r="C186" s="42"/>
      <c r="D186" s="10"/>
      <c r="E186" s="10"/>
      <c r="F186" s="10"/>
      <c r="G186" s="10"/>
      <c r="H186" s="10"/>
      <c r="I186" s="43"/>
    </row>
    <row r="187" spans="1:9" ht="26.25">
      <c r="A187" s="41"/>
      <c r="B187" s="42"/>
      <c r="C187" s="42"/>
      <c r="D187" s="10"/>
      <c r="E187" s="10"/>
      <c r="F187" s="10"/>
      <c r="G187" s="10"/>
      <c r="H187" s="10"/>
      <c r="I187" s="43"/>
    </row>
    <row r="188" spans="1:9" ht="26.25">
      <c r="A188" s="41"/>
      <c r="B188" s="42"/>
      <c r="C188" s="42"/>
      <c r="D188" s="10"/>
      <c r="E188" s="10"/>
      <c r="F188" s="10"/>
      <c r="G188" s="10"/>
      <c r="H188" s="10"/>
      <c r="I188" s="43"/>
    </row>
    <row r="189" spans="1:9" ht="26.25">
      <c r="A189" s="41"/>
      <c r="B189" s="42"/>
      <c r="C189" s="42"/>
      <c r="D189" s="10"/>
      <c r="E189" s="10"/>
      <c r="F189" s="10"/>
      <c r="G189" s="10"/>
      <c r="H189" s="10"/>
      <c r="I189" s="43"/>
    </row>
    <row r="190" spans="1:9" ht="26.25">
      <c r="A190" s="41"/>
      <c r="B190" s="42"/>
      <c r="C190" s="42"/>
      <c r="D190" s="10"/>
      <c r="E190" s="10"/>
      <c r="F190" s="10"/>
      <c r="G190" s="10"/>
      <c r="H190" s="10"/>
      <c r="I190" s="43"/>
    </row>
    <row r="191" spans="1:9" ht="26.25">
      <c r="A191" s="41"/>
      <c r="B191" s="42"/>
      <c r="C191" s="42"/>
      <c r="D191" s="10"/>
      <c r="E191" s="10"/>
      <c r="F191" s="10"/>
      <c r="G191" s="10"/>
      <c r="H191" s="10"/>
      <c r="I191" s="43"/>
    </row>
    <row r="192" spans="1:9" ht="26.25">
      <c r="A192" s="41"/>
      <c r="B192" s="42"/>
      <c r="C192" s="42"/>
      <c r="D192" s="10"/>
      <c r="E192" s="10"/>
      <c r="F192" s="10"/>
      <c r="G192" s="10"/>
      <c r="H192" s="10"/>
      <c r="I192" s="43"/>
    </row>
    <row r="193" spans="1:9" ht="26.25">
      <c r="A193" s="41"/>
      <c r="B193" s="42"/>
      <c r="C193" s="42"/>
      <c r="D193" s="10"/>
      <c r="E193" s="10"/>
      <c r="F193" s="10"/>
      <c r="G193" s="10"/>
      <c r="H193" s="10"/>
      <c r="I193" s="43"/>
    </row>
    <row r="194" spans="1:9" ht="26.25">
      <c r="A194" s="41"/>
      <c r="B194" s="42"/>
      <c r="C194" s="42"/>
      <c r="D194" s="10"/>
      <c r="E194" s="10"/>
      <c r="F194" s="10"/>
      <c r="G194" s="10"/>
      <c r="H194" s="10"/>
      <c r="I194" s="43"/>
    </row>
    <row r="195" spans="1:9" ht="26.25">
      <c r="A195" s="41"/>
      <c r="B195" s="42"/>
      <c r="C195" s="42"/>
      <c r="D195" s="10"/>
      <c r="E195" s="10"/>
      <c r="F195" s="10"/>
      <c r="G195" s="10"/>
      <c r="H195" s="10"/>
      <c r="I195" s="43"/>
    </row>
    <row r="196" spans="1:9" ht="26.25">
      <c r="A196" s="41"/>
      <c r="B196" s="42"/>
      <c r="C196" s="42"/>
      <c r="D196" s="10"/>
      <c r="E196" s="10"/>
      <c r="F196" s="10"/>
      <c r="G196" s="10"/>
      <c r="H196" s="10"/>
      <c r="I196" s="43"/>
    </row>
    <row r="197" spans="1:9" ht="26.25">
      <c r="A197" s="41"/>
      <c r="B197" s="42"/>
      <c r="C197" s="42"/>
      <c r="D197" s="10"/>
      <c r="E197" s="10"/>
      <c r="F197" s="10"/>
      <c r="G197" s="10"/>
      <c r="H197" s="10"/>
      <c r="I197" s="43"/>
    </row>
    <row r="198" spans="1:9" ht="26.25">
      <c r="A198" s="41"/>
      <c r="B198" s="42"/>
      <c r="C198" s="42"/>
      <c r="D198" s="10"/>
      <c r="E198" s="10"/>
      <c r="F198" s="10"/>
      <c r="G198" s="10"/>
      <c r="H198" s="10"/>
      <c r="I198" s="43"/>
    </row>
    <row r="199" spans="1:9" ht="26.25">
      <c r="A199" s="41"/>
      <c r="B199" s="42"/>
      <c r="C199" s="42"/>
      <c r="D199" s="10"/>
      <c r="E199" s="10"/>
      <c r="F199" s="10"/>
      <c r="G199" s="10"/>
      <c r="H199" s="10"/>
      <c r="I199" s="43"/>
    </row>
    <row r="200" spans="1:9" ht="26.25">
      <c r="A200" s="41"/>
      <c r="B200" s="42"/>
      <c r="C200" s="42"/>
      <c r="D200" s="10"/>
      <c r="E200" s="10"/>
      <c r="F200" s="10"/>
      <c r="G200" s="10"/>
      <c r="H200" s="10"/>
      <c r="I200" s="43"/>
    </row>
    <row r="201" spans="1:9" ht="26.25">
      <c r="A201" s="41"/>
      <c r="B201" s="42"/>
      <c r="C201" s="42"/>
      <c r="D201" s="10"/>
      <c r="E201" s="10"/>
      <c r="F201" s="10"/>
      <c r="G201" s="10"/>
      <c r="H201" s="10"/>
      <c r="I201" s="43"/>
    </row>
    <row r="202" spans="1:9" ht="26.25">
      <c r="A202" s="41"/>
      <c r="B202" s="42"/>
      <c r="C202" s="42"/>
      <c r="D202" s="10"/>
      <c r="E202" s="10"/>
      <c r="F202" s="10"/>
      <c r="G202" s="10"/>
      <c r="H202" s="10"/>
      <c r="I202" s="43"/>
    </row>
    <row r="203" spans="1:9" ht="26.25">
      <c r="A203" s="41"/>
      <c r="B203" s="42"/>
      <c r="C203" s="42"/>
      <c r="D203" s="10"/>
      <c r="E203" s="10"/>
      <c r="F203" s="10"/>
      <c r="G203" s="10"/>
      <c r="H203" s="10"/>
      <c r="I203" s="43"/>
    </row>
    <row r="204" spans="1:9" ht="26.25">
      <c r="A204" s="41"/>
      <c r="B204" s="42"/>
      <c r="C204" s="42"/>
      <c r="D204" s="10"/>
      <c r="E204" s="10"/>
      <c r="F204" s="10"/>
      <c r="G204" s="10"/>
      <c r="H204" s="10"/>
      <c r="I204" s="43"/>
    </row>
    <row r="205" spans="1:9" ht="26.25">
      <c r="A205" s="41"/>
      <c r="B205" s="42"/>
      <c r="C205" s="42"/>
      <c r="D205" s="10"/>
      <c r="E205" s="10"/>
      <c r="F205" s="10"/>
      <c r="G205" s="10"/>
      <c r="H205" s="10"/>
      <c r="I205" s="43"/>
    </row>
    <row r="206" spans="1:9" ht="26.25">
      <c r="A206" s="41"/>
      <c r="B206" s="42"/>
      <c r="C206" s="42"/>
      <c r="D206" s="10"/>
      <c r="E206" s="10"/>
      <c r="F206" s="10"/>
      <c r="G206" s="10"/>
      <c r="H206" s="10"/>
      <c r="I206" s="43"/>
    </row>
    <row r="207" spans="1:9" ht="26.25">
      <c r="A207" s="41"/>
      <c r="B207" s="42"/>
      <c r="C207" s="42"/>
      <c r="D207" s="10"/>
      <c r="E207" s="10"/>
      <c r="F207" s="10"/>
      <c r="G207" s="10"/>
      <c r="H207" s="10"/>
      <c r="I207" s="43"/>
    </row>
    <row r="208" spans="1:9" ht="26.25">
      <c r="A208" s="41"/>
      <c r="B208" s="42"/>
      <c r="C208" s="42"/>
      <c r="D208" s="10"/>
      <c r="E208" s="10"/>
      <c r="F208" s="10"/>
      <c r="G208" s="10"/>
      <c r="H208" s="10"/>
      <c r="I208" s="43"/>
    </row>
    <row r="209" spans="1:9" ht="26.25">
      <c r="A209" s="41"/>
      <c r="B209" s="42"/>
      <c r="C209" s="42"/>
      <c r="D209" s="10"/>
      <c r="E209" s="10"/>
      <c r="F209" s="10"/>
      <c r="G209" s="10"/>
      <c r="H209" s="10"/>
      <c r="I209" s="43"/>
    </row>
    <row r="210" spans="1:9" ht="26.25">
      <c r="A210" s="41"/>
      <c r="B210" s="42"/>
      <c r="C210" s="42"/>
      <c r="D210" s="10"/>
      <c r="E210" s="10"/>
      <c r="F210" s="10"/>
      <c r="G210" s="10"/>
      <c r="H210" s="10"/>
      <c r="I210" s="43"/>
    </row>
    <row r="211" spans="1:9" ht="26.25">
      <c r="A211" s="41"/>
      <c r="B211" s="42"/>
      <c r="C211" s="42"/>
      <c r="D211" s="10"/>
      <c r="E211" s="10"/>
      <c r="F211" s="10"/>
      <c r="G211" s="10"/>
      <c r="H211" s="10"/>
      <c r="I211" s="43"/>
    </row>
    <row r="212" spans="1:9" ht="26.25">
      <c r="A212" s="41"/>
      <c r="B212" s="42"/>
      <c r="C212" s="42"/>
      <c r="D212" s="10"/>
      <c r="E212" s="10"/>
      <c r="F212" s="10"/>
      <c r="G212" s="10"/>
      <c r="H212" s="10"/>
      <c r="I212" s="43"/>
    </row>
    <row r="213" spans="1:9" ht="26.25">
      <c r="A213" s="41"/>
      <c r="B213" s="42"/>
      <c r="C213" s="42"/>
      <c r="D213" s="10"/>
      <c r="E213" s="10"/>
      <c r="F213" s="10"/>
      <c r="G213" s="10"/>
      <c r="H213" s="10"/>
      <c r="I213" s="43"/>
    </row>
    <row r="214" spans="1:9" ht="26.25">
      <c r="A214" s="41"/>
      <c r="B214" s="42"/>
      <c r="C214" s="42"/>
      <c r="D214" s="10"/>
      <c r="E214" s="10"/>
      <c r="F214" s="10"/>
      <c r="G214" s="10"/>
      <c r="H214" s="10"/>
      <c r="I214" s="43"/>
    </row>
    <row r="215" spans="1:9" ht="26.25">
      <c r="A215" s="41"/>
      <c r="B215" s="42"/>
      <c r="C215" s="42"/>
      <c r="D215" s="10"/>
      <c r="E215" s="10"/>
      <c r="F215" s="10"/>
      <c r="G215" s="10"/>
      <c r="H215" s="10"/>
      <c r="I215" s="43"/>
    </row>
    <row r="216" spans="1:9" ht="26.25">
      <c r="A216" s="41"/>
      <c r="B216" s="42"/>
      <c r="C216" s="42"/>
      <c r="D216" s="10"/>
      <c r="E216" s="10"/>
      <c r="F216" s="10"/>
      <c r="G216" s="10"/>
      <c r="H216" s="10"/>
      <c r="I216" s="43"/>
    </row>
    <row r="217" spans="1:9" ht="26.25">
      <c r="A217" s="41"/>
      <c r="B217" s="42"/>
      <c r="C217" s="42"/>
      <c r="D217" s="10"/>
      <c r="E217" s="10"/>
      <c r="F217" s="10"/>
      <c r="G217" s="10"/>
      <c r="H217" s="10"/>
      <c r="I217" s="43"/>
    </row>
    <row r="218" spans="1:9" ht="26.25">
      <c r="A218" s="41"/>
      <c r="B218" s="42"/>
      <c r="C218" s="42"/>
      <c r="D218" s="10"/>
      <c r="E218" s="10"/>
      <c r="F218" s="10"/>
      <c r="G218" s="10"/>
      <c r="H218" s="10"/>
      <c r="I218" s="43"/>
    </row>
    <row r="219" spans="1:9" ht="26.25">
      <c r="A219" s="41"/>
      <c r="B219" s="42"/>
      <c r="C219" s="42"/>
      <c r="D219" s="10"/>
      <c r="E219" s="10"/>
      <c r="F219" s="10"/>
      <c r="G219" s="10"/>
      <c r="H219" s="10"/>
      <c r="I219" s="43"/>
    </row>
    <row r="220" spans="1:9" ht="26.25">
      <c r="A220" s="41"/>
      <c r="B220" s="42"/>
      <c r="C220" s="42"/>
      <c r="D220" s="10"/>
      <c r="E220" s="10"/>
      <c r="F220" s="10"/>
      <c r="G220" s="10"/>
      <c r="H220" s="10"/>
      <c r="I220" s="43"/>
    </row>
    <row r="221" spans="1:9" ht="26.25">
      <c r="A221" s="41"/>
      <c r="B221" s="42"/>
      <c r="C221" s="42"/>
      <c r="D221" s="10"/>
      <c r="E221" s="10"/>
      <c r="F221" s="10"/>
      <c r="G221" s="10"/>
      <c r="H221" s="10"/>
      <c r="I221" s="43"/>
    </row>
    <row r="222" spans="1:9" ht="27" thickBot="1">
      <c r="A222" s="44"/>
      <c r="B222" s="45"/>
      <c r="C222" s="45"/>
      <c r="D222" s="46"/>
      <c r="E222" s="46"/>
      <c r="F222" s="46"/>
      <c r="G222" s="46"/>
      <c r="H222" s="46"/>
      <c r="I222" s="47"/>
    </row>
    <row r="223" spans="1:9" ht="26.25">
      <c r="A223" s="41"/>
      <c r="B223" s="42"/>
      <c r="C223" s="42"/>
      <c r="D223" s="10"/>
      <c r="E223" s="10"/>
      <c r="F223" s="10"/>
      <c r="G223" s="10"/>
      <c r="H223" s="10"/>
      <c r="I223" s="43"/>
    </row>
    <row r="224" spans="1:9" ht="26.25">
      <c r="A224" s="41"/>
      <c r="B224" s="42"/>
      <c r="C224" s="42"/>
      <c r="D224" s="10"/>
      <c r="E224" s="10"/>
      <c r="F224" s="10"/>
      <c r="G224" s="10"/>
      <c r="H224" s="10"/>
      <c r="I224" s="43"/>
    </row>
    <row r="225" spans="1:9" ht="26.25">
      <c r="A225" s="41"/>
      <c r="B225" s="42"/>
      <c r="C225" s="42"/>
      <c r="D225" s="10"/>
      <c r="E225" s="10"/>
      <c r="F225" s="10"/>
      <c r="G225" s="10"/>
      <c r="H225" s="10"/>
      <c r="I225" s="43"/>
    </row>
    <row r="226" spans="1:9" ht="26.25">
      <c r="A226" s="41"/>
      <c r="B226" s="42"/>
      <c r="C226" s="42"/>
      <c r="D226" s="10"/>
      <c r="E226" s="10"/>
      <c r="F226" s="10"/>
      <c r="G226" s="10"/>
      <c r="H226" s="10"/>
      <c r="I226" s="43"/>
    </row>
    <row r="227" spans="1:9" ht="26.25">
      <c r="A227" s="41"/>
      <c r="B227" s="42"/>
      <c r="C227" s="42"/>
      <c r="D227" s="10"/>
      <c r="E227" s="10"/>
      <c r="F227" s="10"/>
      <c r="G227" s="10"/>
      <c r="H227" s="10"/>
      <c r="I227" s="43"/>
    </row>
    <row r="228" spans="1:9" ht="26.25">
      <c r="A228" s="41"/>
      <c r="B228" s="42"/>
      <c r="C228" s="42"/>
      <c r="D228" s="10"/>
      <c r="E228" s="10"/>
      <c r="F228" s="10"/>
      <c r="G228" s="10"/>
      <c r="H228" s="10"/>
      <c r="I228" s="43"/>
    </row>
    <row r="229" spans="1:9" ht="26.25">
      <c r="A229" s="41"/>
      <c r="B229" s="42"/>
      <c r="C229" s="42"/>
      <c r="D229" s="10"/>
      <c r="E229" s="10"/>
      <c r="F229" s="10"/>
      <c r="G229" s="10"/>
      <c r="H229" s="10"/>
      <c r="I229" s="43"/>
    </row>
    <row r="230" spans="1:9" ht="26.25">
      <c r="A230" s="41"/>
      <c r="B230" s="42"/>
      <c r="C230" s="42"/>
      <c r="D230" s="10"/>
      <c r="E230" s="10"/>
      <c r="F230" s="10"/>
      <c r="G230" s="10"/>
      <c r="H230" s="10"/>
      <c r="I230" s="43"/>
    </row>
    <row r="231" spans="1:9" ht="26.25">
      <c r="A231" s="41"/>
      <c r="B231" s="42"/>
      <c r="C231" s="42"/>
      <c r="D231" s="10"/>
      <c r="E231" s="10"/>
      <c r="F231" s="10"/>
      <c r="G231" s="10"/>
      <c r="H231" s="10"/>
      <c r="I231" s="43"/>
    </row>
    <row r="232" spans="1:9" ht="26.25">
      <c r="A232" s="41"/>
      <c r="B232" s="42"/>
      <c r="C232" s="42"/>
      <c r="D232" s="10"/>
      <c r="E232" s="10"/>
      <c r="F232" s="10"/>
      <c r="G232" s="10"/>
      <c r="H232" s="10"/>
      <c r="I232" s="43"/>
    </row>
    <row r="233" spans="1:9" ht="26.25">
      <c r="A233" s="41"/>
      <c r="B233" s="42"/>
      <c r="C233" s="42"/>
      <c r="D233" s="10"/>
      <c r="E233" s="10"/>
      <c r="F233" s="10"/>
      <c r="G233" s="10"/>
      <c r="H233" s="10"/>
      <c r="I233" s="43"/>
    </row>
    <row r="234" spans="1:9" ht="26.25">
      <c r="A234" s="41"/>
      <c r="B234" s="42"/>
      <c r="C234" s="42"/>
      <c r="D234" s="10"/>
      <c r="E234" s="10"/>
      <c r="F234" s="10"/>
      <c r="G234" s="10"/>
      <c r="H234" s="10"/>
      <c r="I234" s="43"/>
    </row>
    <row r="235" spans="1:9" ht="26.25">
      <c r="A235" s="41"/>
      <c r="B235" s="42"/>
      <c r="C235" s="42"/>
      <c r="D235" s="10"/>
      <c r="E235" s="10"/>
      <c r="F235" s="10"/>
      <c r="G235" s="10"/>
      <c r="H235" s="10"/>
      <c r="I235" s="43"/>
    </row>
    <row r="236" spans="1:9" ht="26.25">
      <c r="A236" s="41"/>
      <c r="B236" s="42"/>
      <c r="C236" s="42"/>
      <c r="D236" s="10"/>
      <c r="E236" s="10"/>
      <c r="F236" s="10"/>
      <c r="G236" s="10"/>
      <c r="H236" s="10"/>
      <c r="I236" s="43"/>
    </row>
    <row r="237" spans="1:9" ht="26.25">
      <c r="A237" s="41"/>
      <c r="B237" s="42"/>
      <c r="C237" s="42"/>
      <c r="D237" s="10"/>
      <c r="E237" s="10"/>
      <c r="F237" s="10"/>
      <c r="G237" s="10"/>
      <c r="H237" s="10"/>
      <c r="I237" s="43"/>
    </row>
    <row r="238" spans="1:9" ht="26.25">
      <c r="A238" s="41"/>
      <c r="B238" s="42"/>
      <c r="C238" s="42"/>
      <c r="D238" s="10"/>
      <c r="E238" s="10"/>
      <c r="F238" s="10"/>
      <c r="G238" s="10"/>
      <c r="H238" s="10"/>
      <c r="I238" s="43"/>
    </row>
    <row r="239" spans="1:9" ht="26.25">
      <c r="A239" s="41"/>
      <c r="B239" s="42"/>
      <c r="C239" s="42"/>
      <c r="D239" s="10"/>
      <c r="E239" s="10"/>
      <c r="F239" s="10"/>
      <c r="G239" s="10"/>
      <c r="H239" s="10"/>
      <c r="I239" s="43"/>
    </row>
    <row r="240" spans="1:9" ht="26.25">
      <c r="A240" s="41"/>
      <c r="B240" s="42"/>
      <c r="C240" s="42"/>
      <c r="D240" s="10"/>
      <c r="E240" s="10"/>
      <c r="F240" s="10"/>
      <c r="G240" s="10"/>
      <c r="H240" s="10"/>
      <c r="I240" s="43"/>
    </row>
    <row r="241" spans="1:9" ht="26.25">
      <c r="A241" s="41"/>
      <c r="B241" s="42"/>
      <c r="C241" s="42"/>
      <c r="D241" s="10"/>
      <c r="E241" s="10"/>
      <c r="F241" s="10"/>
      <c r="G241" s="10"/>
      <c r="H241" s="10"/>
      <c r="I241" s="43"/>
    </row>
    <row r="242" spans="1:9" ht="26.25">
      <c r="A242" s="41"/>
      <c r="B242" s="42"/>
      <c r="C242" s="42"/>
      <c r="D242" s="10"/>
      <c r="E242" s="10"/>
      <c r="F242" s="10"/>
      <c r="G242" s="10"/>
      <c r="H242" s="10"/>
      <c r="I242" s="43"/>
    </row>
    <row r="243" spans="1:9" ht="26.25">
      <c r="A243" s="41"/>
      <c r="B243" s="42"/>
      <c r="C243" s="42"/>
      <c r="D243" s="10"/>
      <c r="E243" s="10"/>
      <c r="F243" s="10"/>
      <c r="G243" s="10"/>
      <c r="H243" s="10"/>
      <c r="I243" s="43"/>
    </row>
    <row r="244" spans="1:9" ht="26.25">
      <c r="A244" s="41"/>
      <c r="B244" s="42"/>
      <c r="C244" s="42"/>
      <c r="D244" s="10"/>
      <c r="E244" s="10"/>
      <c r="F244" s="10"/>
      <c r="G244" s="10"/>
      <c r="H244" s="10"/>
      <c r="I244" s="43"/>
    </row>
    <row r="245" spans="1:9" ht="26.25">
      <c r="A245" s="41"/>
      <c r="B245" s="42"/>
      <c r="C245" s="42"/>
      <c r="D245" s="10"/>
      <c r="E245" s="10"/>
      <c r="F245" s="10"/>
      <c r="G245" s="10"/>
      <c r="H245" s="10"/>
      <c r="I245" s="43"/>
    </row>
    <row r="246" spans="1:9" ht="26.25">
      <c r="A246" s="41"/>
      <c r="B246" s="42"/>
      <c r="C246" s="42"/>
      <c r="D246" s="10"/>
      <c r="E246" s="10"/>
      <c r="F246" s="10"/>
      <c r="G246" s="10"/>
      <c r="H246" s="10"/>
      <c r="I246" s="43"/>
    </row>
    <row r="247" spans="1:9" ht="26.25">
      <c r="A247" s="41"/>
      <c r="B247" s="42"/>
      <c r="C247" s="42"/>
      <c r="D247" s="10"/>
      <c r="E247" s="10"/>
      <c r="F247" s="10"/>
      <c r="G247" s="10"/>
      <c r="H247" s="10"/>
      <c r="I247" s="43"/>
    </row>
    <row r="248" spans="1:9" ht="26.25">
      <c r="A248" s="41"/>
      <c r="B248" s="42"/>
      <c r="C248" s="42"/>
      <c r="D248" s="10"/>
      <c r="E248" s="10"/>
      <c r="F248" s="10"/>
      <c r="G248" s="10"/>
      <c r="H248" s="10"/>
      <c r="I248" s="43"/>
    </row>
    <row r="249" spans="1:9" ht="26.25">
      <c r="A249" s="41"/>
      <c r="B249" s="42"/>
      <c r="C249" s="42"/>
      <c r="D249" s="10"/>
      <c r="E249" s="10"/>
      <c r="F249" s="10"/>
      <c r="G249" s="10"/>
      <c r="H249" s="10"/>
      <c r="I249" s="43"/>
    </row>
    <row r="250" spans="1:9" ht="26.25">
      <c r="A250" s="41"/>
      <c r="B250" s="42"/>
      <c r="C250" s="42"/>
      <c r="D250" s="10"/>
      <c r="E250" s="10"/>
      <c r="F250" s="10"/>
      <c r="G250" s="10"/>
      <c r="H250" s="10"/>
      <c r="I250" s="43"/>
    </row>
    <row r="251" spans="1:9" ht="26.25">
      <c r="A251" s="41"/>
      <c r="B251" s="42"/>
      <c r="C251" s="42"/>
      <c r="D251" s="10"/>
      <c r="E251" s="10"/>
      <c r="F251" s="10"/>
      <c r="G251" s="10"/>
      <c r="H251" s="10"/>
      <c r="I251" s="43"/>
    </row>
    <row r="252" spans="1:9" ht="26.25">
      <c r="A252" s="41"/>
      <c r="B252" s="42"/>
      <c r="C252" s="42"/>
      <c r="D252" s="10"/>
      <c r="E252" s="10"/>
      <c r="F252" s="10"/>
      <c r="G252" s="10"/>
      <c r="H252" s="10"/>
      <c r="I252" s="43"/>
    </row>
    <row r="253" spans="1:9" ht="26.25">
      <c r="A253" s="41"/>
      <c r="B253" s="42"/>
      <c r="C253" s="42"/>
      <c r="D253" s="10"/>
      <c r="E253" s="10"/>
      <c r="F253" s="10"/>
      <c r="G253" s="10"/>
      <c r="H253" s="10"/>
      <c r="I253" s="43"/>
    </row>
    <row r="254" spans="1:9" ht="26.25">
      <c r="A254" s="41"/>
      <c r="B254" s="42"/>
      <c r="C254" s="42"/>
      <c r="D254" s="10"/>
      <c r="E254" s="10"/>
      <c r="F254" s="10"/>
      <c r="G254" s="10"/>
      <c r="H254" s="10"/>
      <c r="I254" s="43"/>
    </row>
    <row r="255" spans="1:9" ht="26.25">
      <c r="A255" s="41"/>
      <c r="B255" s="42"/>
      <c r="C255" s="42"/>
      <c r="D255" s="10"/>
      <c r="E255" s="10"/>
      <c r="F255" s="10"/>
      <c r="G255" s="10"/>
      <c r="H255" s="10"/>
      <c r="I255" s="43"/>
    </row>
    <row r="256" spans="1:9" ht="26.25">
      <c r="A256" s="41"/>
      <c r="B256" s="42"/>
      <c r="C256" s="42"/>
      <c r="D256" s="10"/>
      <c r="E256" s="10"/>
      <c r="F256" s="10"/>
      <c r="G256" s="10"/>
      <c r="H256" s="10"/>
      <c r="I256" s="43"/>
    </row>
    <row r="257" spans="1:9" ht="26.25">
      <c r="A257" s="41"/>
      <c r="B257" s="42"/>
      <c r="C257" s="42"/>
      <c r="D257" s="10"/>
      <c r="E257" s="10"/>
      <c r="F257" s="10"/>
      <c r="G257" s="10"/>
      <c r="H257" s="10"/>
      <c r="I257" s="43"/>
    </row>
    <row r="258" spans="1:9" ht="26.25">
      <c r="A258" s="41"/>
      <c r="B258" s="42"/>
      <c r="C258" s="42"/>
      <c r="D258" s="10"/>
      <c r="E258" s="10"/>
      <c r="F258" s="10"/>
      <c r="G258" s="10"/>
      <c r="H258" s="10"/>
      <c r="I258" s="43"/>
    </row>
    <row r="259" spans="1:9" ht="26.25">
      <c r="A259" s="41"/>
      <c r="B259" s="42"/>
      <c r="C259" s="42"/>
      <c r="D259" s="10"/>
      <c r="E259" s="10"/>
      <c r="F259" s="10"/>
      <c r="G259" s="10"/>
      <c r="H259" s="10"/>
      <c r="I259" s="43"/>
    </row>
    <row r="260" spans="1:9" ht="26.25">
      <c r="A260" s="41"/>
      <c r="B260" s="42"/>
      <c r="C260" s="42"/>
      <c r="D260" s="10"/>
      <c r="E260" s="10"/>
      <c r="F260" s="10"/>
      <c r="G260" s="10"/>
      <c r="H260" s="10"/>
      <c r="I260" s="43"/>
    </row>
    <row r="261" spans="1:9" ht="26.25">
      <c r="A261" s="41"/>
      <c r="B261" s="42"/>
      <c r="C261" s="42"/>
      <c r="D261" s="10"/>
      <c r="E261" s="10"/>
      <c r="F261" s="10"/>
      <c r="G261" s="10"/>
      <c r="H261" s="10"/>
      <c r="I261" s="43"/>
    </row>
    <row r="262" spans="1:9" ht="26.25">
      <c r="A262" s="41"/>
      <c r="B262" s="42"/>
      <c r="C262" s="42"/>
      <c r="D262" s="10"/>
      <c r="E262" s="10"/>
      <c r="F262" s="10"/>
      <c r="G262" s="10"/>
      <c r="H262" s="10"/>
      <c r="I262" s="43"/>
    </row>
    <row r="263" spans="1:9" ht="26.25">
      <c r="A263" s="41"/>
      <c r="B263" s="42"/>
      <c r="C263" s="42"/>
      <c r="D263" s="10"/>
      <c r="E263" s="10"/>
      <c r="F263" s="10"/>
      <c r="G263" s="10"/>
      <c r="H263" s="10"/>
      <c r="I263" s="43"/>
    </row>
    <row r="264" spans="1:9" ht="26.25">
      <c r="A264" s="41"/>
      <c r="B264" s="42"/>
      <c r="C264" s="42"/>
      <c r="D264" s="10"/>
      <c r="E264" s="10"/>
      <c r="F264" s="10"/>
      <c r="G264" s="10"/>
      <c r="H264" s="10"/>
      <c r="I264" s="43"/>
    </row>
    <row r="265" spans="1:9" ht="26.25">
      <c r="A265" s="41"/>
      <c r="B265" s="42"/>
      <c r="C265" s="42"/>
      <c r="D265" s="10"/>
      <c r="E265" s="10"/>
      <c r="F265" s="10"/>
      <c r="G265" s="10"/>
      <c r="H265" s="10"/>
      <c r="I265" s="43"/>
    </row>
    <row r="266" spans="1:9" ht="26.25">
      <c r="A266" s="41"/>
      <c r="B266" s="42"/>
      <c r="C266" s="42"/>
      <c r="D266" s="10"/>
      <c r="E266" s="10"/>
      <c r="F266" s="10"/>
      <c r="G266" s="10"/>
      <c r="H266" s="10"/>
      <c r="I266" s="43"/>
    </row>
    <row r="267" spans="1:9" ht="26.25">
      <c r="A267" s="41"/>
      <c r="B267" s="42"/>
      <c r="C267" s="42"/>
      <c r="D267" s="10"/>
      <c r="E267" s="10"/>
      <c r="F267" s="10"/>
      <c r="G267" s="10"/>
      <c r="H267" s="10"/>
      <c r="I267" s="43"/>
    </row>
    <row r="268" spans="1:9" ht="26.25">
      <c r="A268" s="41"/>
      <c r="B268" s="42"/>
      <c r="C268" s="42"/>
      <c r="D268" s="10"/>
      <c r="E268" s="10"/>
      <c r="F268" s="10"/>
      <c r="G268" s="10"/>
      <c r="H268" s="10"/>
      <c r="I268" s="43"/>
    </row>
    <row r="269" spans="1:9" ht="26.25">
      <c r="A269" s="41"/>
      <c r="B269" s="42"/>
      <c r="C269" s="42"/>
      <c r="D269" s="10"/>
      <c r="E269" s="10"/>
      <c r="F269" s="10"/>
      <c r="G269" s="10"/>
      <c r="H269" s="10"/>
      <c r="I269" s="43"/>
    </row>
    <row r="270" spans="1:9" ht="26.25">
      <c r="A270" s="41"/>
      <c r="B270" s="42"/>
      <c r="C270" s="42"/>
      <c r="D270" s="10"/>
      <c r="E270" s="10"/>
      <c r="F270" s="10"/>
      <c r="G270" s="10"/>
      <c r="H270" s="10"/>
      <c r="I270" s="43"/>
    </row>
    <row r="271" spans="1:9" ht="26.25">
      <c r="A271" s="41"/>
      <c r="B271" s="42"/>
      <c r="C271" s="42"/>
      <c r="D271" s="10"/>
      <c r="E271" s="10"/>
      <c r="F271" s="10"/>
      <c r="G271" s="10"/>
      <c r="H271" s="10"/>
      <c r="I271" s="43"/>
    </row>
    <row r="272" spans="1:9" ht="26.25">
      <c r="A272" s="41"/>
      <c r="B272" s="42"/>
      <c r="C272" s="42"/>
      <c r="D272" s="10"/>
      <c r="E272" s="10"/>
      <c r="F272" s="10"/>
      <c r="G272" s="10"/>
      <c r="H272" s="10"/>
      <c r="I272" s="43"/>
    </row>
    <row r="273" spans="1:9" ht="26.25">
      <c r="A273" s="41"/>
      <c r="B273" s="42"/>
      <c r="C273" s="42"/>
      <c r="D273" s="10"/>
      <c r="E273" s="10"/>
      <c r="F273" s="10"/>
      <c r="G273" s="10"/>
      <c r="H273" s="10"/>
      <c r="I273" s="43"/>
    </row>
    <row r="274" spans="1:9" ht="26.25">
      <c r="A274" s="41"/>
      <c r="B274" s="42"/>
      <c r="C274" s="42"/>
      <c r="D274" s="10"/>
      <c r="E274" s="10"/>
      <c r="F274" s="10"/>
      <c r="G274" s="10"/>
      <c r="H274" s="10"/>
      <c r="I274" s="43"/>
    </row>
    <row r="275" spans="1:9" ht="26.25">
      <c r="A275" s="41"/>
      <c r="B275" s="42"/>
      <c r="C275" s="42"/>
      <c r="D275" s="10"/>
      <c r="E275" s="10"/>
      <c r="F275" s="10"/>
      <c r="G275" s="10"/>
      <c r="H275" s="10"/>
      <c r="I275" s="43"/>
    </row>
    <row r="276" spans="1:9" ht="26.25">
      <c r="A276" s="41"/>
      <c r="B276" s="42"/>
      <c r="C276" s="42"/>
      <c r="D276" s="10"/>
      <c r="E276" s="10"/>
      <c r="F276" s="10"/>
      <c r="G276" s="10"/>
      <c r="H276" s="10"/>
      <c r="I276" s="43"/>
    </row>
    <row r="277" spans="1:9" ht="26.25">
      <c r="A277" s="41"/>
      <c r="B277" s="42"/>
      <c r="C277" s="42"/>
      <c r="D277" s="10"/>
      <c r="E277" s="10"/>
      <c r="F277" s="10"/>
      <c r="G277" s="10"/>
      <c r="H277" s="10"/>
      <c r="I277" s="43"/>
    </row>
    <row r="278" spans="1:9" ht="26.25">
      <c r="A278" s="41"/>
      <c r="B278" s="42"/>
      <c r="C278" s="42"/>
      <c r="D278" s="10"/>
      <c r="E278" s="10"/>
      <c r="F278" s="10"/>
      <c r="G278" s="10"/>
      <c r="H278" s="10"/>
      <c r="I278" s="43"/>
    </row>
    <row r="279" spans="1:9" ht="26.25">
      <c r="A279" s="41"/>
      <c r="B279" s="42"/>
      <c r="C279" s="42"/>
      <c r="D279" s="10"/>
      <c r="E279" s="10"/>
      <c r="F279" s="10"/>
      <c r="G279" s="10"/>
      <c r="H279" s="10"/>
      <c r="I279" s="43"/>
    </row>
    <row r="280" spans="1:9" ht="26.25">
      <c r="A280" s="41"/>
      <c r="B280" s="42"/>
      <c r="C280" s="42"/>
      <c r="D280" s="10"/>
      <c r="E280" s="10"/>
      <c r="F280" s="10"/>
      <c r="G280" s="10"/>
      <c r="H280" s="10"/>
      <c r="I280" s="43"/>
    </row>
    <row r="281" spans="1:9" ht="26.25">
      <c r="A281" s="41"/>
      <c r="B281" s="42"/>
      <c r="C281" s="42"/>
      <c r="D281" s="10"/>
      <c r="E281" s="10"/>
      <c r="F281" s="10"/>
      <c r="G281" s="10"/>
      <c r="H281" s="10"/>
      <c r="I281" s="43"/>
    </row>
    <row r="282" spans="1:9" ht="26.25">
      <c r="A282" s="41"/>
      <c r="B282" s="42"/>
      <c r="C282" s="42"/>
      <c r="D282" s="10"/>
      <c r="E282" s="10"/>
      <c r="F282" s="10"/>
      <c r="G282" s="10"/>
      <c r="H282" s="10"/>
      <c r="I282" s="43"/>
    </row>
    <row r="283" spans="1:9" ht="26.25">
      <c r="A283" s="41"/>
      <c r="B283" s="42"/>
      <c r="C283" s="42"/>
      <c r="D283" s="10"/>
      <c r="E283" s="10"/>
      <c r="F283" s="10"/>
      <c r="G283" s="10"/>
      <c r="H283" s="10"/>
      <c r="I283" s="43"/>
    </row>
    <row r="284" spans="1:9" ht="26.25">
      <c r="A284" s="41"/>
      <c r="B284" s="42"/>
      <c r="C284" s="42"/>
      <c r="D284" s="10"/>
      <c r="E284" s="10"/>
      <c r="F284" s="10"/>
      <c r="G284" s="10"/>
      <c r="H284" s="10"/>
      <c r="I284" s="43"/>
    </row>
    <row r="285" spans="1:9" ht="26.25">
      <c r="A285" s="41"/>
      <c r="B285" s="42"/>
      <c r="C285" s="42"/>
      <c r="D285" s="10"/>
      <c r="E285" s="10"/>
      <c r="F285" s="10"/>
      <c r="G285" s="10"/>
      <c r="H285" s="10"/>
      <c r="I285" s="43"/>
    </row>
    <row r="286" spans="1:9" ht="26.25">
      <c r="A286" s="41"/>
      <c r="B286" s="42"/>
      <c r="C286" s="42"/>
      <c r="D286" s="10"/>
      <c r="E286" s="10"/>
      <c r="F286" s="10"/>
      <c r="G286" s="10"/>
      <c r="H286" s="10"/>
      <c r="I286" s="43"/>
    </row>
    <row r="287" spans="1:9" ht="26.25">
      <c r="A287" s="41"/>
      <c r="B287" s="42"/>
      <c r="C287" s="42"/>
      <c r="D287" s="10"/>
      <c r="E287" s="10"/>
      <c r="F287" s="10"/>
      <c r="G287" s="10"/>
      <c r="H287" s="10"/>
      <c r="I287" s="43"/>
    </row>
    <row r="288" spans="1:9" ht="26.25">
      <c r="A288" s="41"/>
      <c r="B288" s="42"/>
      <c r="C288" s="42"/>
      <c r="D288" s="10"/>
      <c r="E288" s="10"/>
      <c r="F288" s="10"/>
      <c r="G288" s="10"/>
      <c r="H288" s="10"/>
      <c r="I288" s="43"/>
    </row>
    <row r="289" spans="1:9" ht="26.25">
      <c r="A289" s="41"/>
      <c r="B289" s="42"/>
      <c r="C289" s="42"/>
      <c r="D289" s="10"/>
      <c r="E289" s="10"/>
      <c r="F289" s="10"/>
      <c r="G289" s="10"/>
      <c r="H289" s="10"/>
      <c r="I289" s="43"/>
    </row>
    <row r="290" spans="1:9" ht="26.25">
      <c r="A290" s="41"/>
      <c r="B290" s="42"/>
      <c r="C290" s="42"/>
      <c r="D290" s="10"/>
      <c r="E290" s="10"/>
      <c r="F290" s="10"/>
      <c r="G290" s="10"/>
      <c r="H290" s="10"/>
      <c r="I290" s="43"/>
    </row>
    <row r="291" spans="1:9" ht="26.25">
      <c r="A291" s="41"/>
      <c r="B291" s="42"/>
      <c r="C291" s="42"/>
      <c r="D291" s="10"/>
      <c r="E291" s="10"/>
      <c r="F291" s="10"/>
      <c r="G291" s="10"/>
      <c r="H291" s="10"/>
      <c r="I291" s="43"/>
    </row>
    <row r="292" spans="1:9" ht="26.25">
      <c r="A292" s="41"/>
      <c r="B292" s="42"/>
      <c r="C292" s="42"/>
      <c r="D292" s="10"/>
      <c r="E292" s="10"/>
      <c r="F292" s="10"/>
      <c r="G292" s="10"/>
      <c r="H292" s="10"/>
      <c r="I292" s="43"/>
    </row>
    <row r="293" spans="1:9" ht="26.25">
      <c r="A293" s="41"/>
      <c r="B293" s="42"/>
      <c r="C293" s="42"/>
      <c r="D293" s="10"/>
      <c r="E293" s="10"/>
      <c r="F293" s="10"/>
      <c r="G293" s="10"/>
      <c r="H293" s="10"/>
      <c r="I293" s="43"/>
    </row>
    <row r="294" spans="1:9" ht="26.25">
      <c r="A294" s="41"/>
      <c r="B294" s="42"/>
      <c r="C294" s="42"/>
      <c r="D294" s="10"/>
      <c r="E294" s="10"/>
      <c r="F294" s="10"/>
      <c r="G294" s="10"/>
      <c r="H294" s="10"/>
      <c r="I294" s="43"/>
    </row>
    <row r="295" spans="1:9" ht="26.25">
      <c r="A295" s="41"/>
      <c r="B295" s="42"/>
      <c r="C295" s="42"/>
      <c r="D295" s="10"/>
      <c r="E295" s="10"/>
      <c r="F295" s="10"/>
      <c r="G295" s="10"/>
      <c r="H295" s="10"/>
      <c r="I295" s="43"/>
    </row>
    <row r="296" spans="1:9" ht="26.25">
      <c r="A296" s="41"/>
      <c r="B296" s="42"/>
      <c r="C296" s="42"/>
      <c r="D296" s="10"/>
      <c r="E296" s="10"/>
      <c r="F296" s="10"/>
      <c r="G296" s="10"/>
      <c r="H296" s="10"/>
      <c r="I296" s="43"/>
    </row>
    <row r="297" spans="1:9" ht="26.25">
      <c r="A297" s="41"/>
      <c r="B297" s="42"/>
      <c r="C297" s="42"/>
      <c r="D297" s="10"/>
      <c r="E297" s="10"/>
      <c r="F297" s="10"/>
      <c r="G297" s="10"/>
      <c r="H297" s="10"/>
      <c r="I297" s="43"/>
    </row>
    <row r="298" spans="1:9" ht="26.25">
      <c r="A298" s="41"/>
      <c r="B298" s="42"/>
      <c r="C298" s="42"/>
      <c r="D298" s="10"/>
      <c r="E298" s="10"/>
      <c r="F298" s="10"/>
      <c r="G298" s="10"/>
      <c r="H298" s="10"/>
      <c r="I298" s="43"/>
    </row>
    <row r="299" spans="1:9" ht="26.25">
      <c r="A299" s="41"/>
      <c r="B299" s="42"/>
      <c r="C299" s="42"/>
      <c r="D299" s="10"/>
      <c r="E299" s="10"/>
      <c r="F299" s="10"/>
      <c r="G299" s="10"/>
      <c r="H299" s="10"/>
      <c r="I299" s="43"/>
    </row>
    <row r="300" spans="1:9" ht="26.25">
      <c r="A300" s="41"/>
      <c r="B300" s="42"/>
      <c r="C300" s="42"/>
      <c r="D300" s="10"/>
      <c r="E300" s="10"/>
      <c r="F300" s="10"/>
      <c r="G300" s="10"/>
      <c r="H300" s="10"/>
      <c r="I300" s="43"/>
    </row>
    <row r="301" spans="1:9" ht="27" thickBot="1">
      <c r="A301" s="44"/>
      <c r="B301" s="45"/>
      <c r="C301" s="45"/>
      <c r="D301" s="46"/>
      <c r="E301" s="46"/>
      <c r="F301" s="46"/>
      <c r="G301" s="46"/>
      <c r="H301" s="46"/>
      <c r="I301" s="47"/>
    </row>
    <row r="302" spans="2:3" ht="26.25">
      <c r="B302" s="48"/>
      <c r="C302" s="48"/>
    </row>
    <row r="303" spans="2:3" ht="26.25">
      <c r="B303" s="48"/>
      <c r="C303" s="48"/>
    </row>
    <row r="304" spans="2:3" ht="26.25">
      <c r="B304" s="48"/>
      <c r="C304" s="48"/>
    </row>
    <row r="305" spans="2:3" ht="26.25">
      <c r="B305" s="48"/>
      <c r="C305" s="48"/>
    </row>
    <row r="306" spans="2:3" ht="26.25">
      <c r="B306" s="48"/>
      <c r="C306" s="48"/>
    </row>
    <row r="307" spans="2:3" ht="26.25">
      <c r="B307" s="48"/>
      <c r="C307" s="48"/>
    </row>
    <row r="308" spans="2:3" ht="26.25">
      <c r="B308" s="48"/>
      <c r="C308" s="48"/>
    </row>
    <row r="309" spans="2:3" ht="26.25">
      <c r="B309" s="48"/>
      <c r="C309" s="48"/>
    </row>
    <row r="310" spans="2:3" ht="26.25">
      <c r="B310" s="48"/>
      <c r="C310" s="48"/>
    </row>
    <row r="311" spans="2:3" ht="26.25">
      <c r="B311" s="48"/>
      <c r="C311" s="48"/>
    </row>
    <row r="312" spans="2:3" ht="26.25">
      <c r="B312" s="48"/>
      <c r="C312" s="48"/>
    </row>
    <row r="313" spans="2:3" ht="26.25">
      <c r="B313" s="48"/>
      <c r="C313" s="48"/>
    </row>
    <row r="314" spans="2:3" ht="26.25">
      <c r="B314" s="48"/>
      <c r="C314" s="48"/>
    </row>
    <row r="315" spans="2:3" ht="26.25">
      <c r="B315" s="48"/>
      <c r="C315" s="48"/>
    </row>
    <row r="316" spans="2:3" ht="26.25">
      <c r="B316" s="48"/>
      <c r="C316" s="48"/>
    </row>
    <row r="317" spans="2:3" ht="26.25">
      <c r="B317" s="48"/>
      <c r="C317" s="48"/>
    </row>
    <row r="318" spans="2:3" ht="26.25">
      <c r="B318" s="48"/>
      <c r="C318" s="48"/>
    </row>
    <row r="319" spans="2:3" ht="26.25">
      <c r="B319" s="48"/>
      <c r="C319" s="48"/>
    </row>
    <row r="320" spans="2:3" ht="26.25">
      <c r="B320" s="48"/>
      <c r="C320" s="48"/>
    </row>
    <row r="321" spans="2:3" ht="26.25">
      <c r="B321" s="48"/>
      <c r="C321" s="48"/>
    </row>
    <row r="322" spans="2:3" ht="26.25">
      <c r="B322" s="48"/>
      <c r="C322" s="48"/>
    </row>
    <row r="323" spans="2:3" ht="26.25">
      <c r="B323" s="48"/>
      <c r="C323" s="48"/>
    </row>
    <row r="324" spans="2:3" ht="26.25">
      <c r="B324" s="48"/>
      <c r="C324" s="48"/>
    </row>
    <row r="325" spans="2:3" ht="26.25">
      <c r="B325" s="48"/>
      <c r="C325" s="48"/>
    </row>
    <row r="326" spans="2:3" ht="26.25">
      <c r="B326" s="48"/>
      <c r="C326" s="48"/>
    </row>
    <row r="327" spans="2:3" ht="26.25">
      <c r="B327" s="48"/>
      <c r="C327" s="48"/>
    </row>
    <row r="328" spans="2:3" ht="26.25">
      <c r="B328" s="48"/>
      <c r="C328" s="48"/>
    </row>
    <row r="329" spans="2:3" ht="26.25">
      <c r="B329" s="48"/>
      <c r="C329" s="48"/>
    </row>
    <row r="330" spans="2:3" ht="26.25">
      <c r="B330" s="48"/>
      <c r="C330" s="48"/>
    </row>
    <row r="331" spans="2:3" ht="26.25">
      <c r="B331" s="48"/>
      <c r="C331" s="48"/>
    </row>
    <row r="332" spans="2:3" ht="26.25">
      <c r="B332" s="48"/>
      <c r="C332" s="48"/>
    </row>
    <row r="333" spans="2:3" ht="26.25">
      <c r="B333" s="48"/>
      <c r="C333" s="48"/>
    </row>
    <row r="334" spans="2:3" ht="26.25">
      <c r="B334" s="48"/>
      <c r="C334" s="48"/>
    </row>
    <row r="335" spans="2:3" ht="26.25">
      <c r="B335" s="48"/>
      <c r="C335" s="48"/>
    </row>
    <row r="336" spans="2:3" ht="26.25">
      <c r="B336" s="48"/>
      <c r="C336" s="48"/>
    </row>
    <row r="337" spans="2:3" ht="26.25">
      <c r="B337" s="48"/>
      <c r="C337" s="48"/>
    </row>
    <row r="338" spans="2:3" ht="26.25">
      <c r="B338" s="48"/>
      <c r="C338" s="48"/>
    </row>
    <row r="339" spans="2:3" ht="26.25">
      <c r="B339" s="48"/>
      <c r="C339" s="48"/>
    </row>
    <row r="340" spans="2:3" ht="26.25">
      <c r="B340" s="48"/>
      <c r="C340" s="48"/>
    </row>
    <row r="341" spans="2:3" ht="26.25">
      <c r="B341" s="48"/>
      <c r="C341" s="48"/>
    </row>
    <row r="342" spans="2:3" ht="26.25">
      <c r="B342" s="48"/>
      <c r="C342" s="48"/>
    </row>
    <row r="343" spans="2:3" ht="26.25">
      <c r="B343" s="48"/>
      <c r="C343" s="48"/>
    </row>
    <row r="344" spans="2:3" ht="26.25">
      <c r="B344" s="48"/>
      <c r="C344" s="48"/>
    </row>
    <row r="345" spans="2:3" ht="26.25">
      <c r="B345" s="48"/>
      <c r="C345" s="48"/>
    </row>
    <row r="346" spans="2:3" ht="26.25">
      <c r="B346" s="48"/>
      <c r="C346" s="48"/>
    </row>
    <row r="347" spans="2:3" ht="26.25">
      <c r="B347" s="48"/>
      <c r="C347" s="48"/>
    </row>
    <row r="348" spans="2:3" ht="26.25">
      <c r="B348" s="48"/>
      <c r="C348" s="48"/>
    </row>
    <row r="349" spans="2:3" ht="26.25">
      <c r="B349" s="48"/>
      <c r="C349" s="48"/>
    </row>
    <row r="350" spans="2:3" ht="26.25">
      <c r="B350" s="48"/>
      <c r="C350" s="48"/>
    </row>
    <row r="351" spans="2:3" ht="26.25">
      <c r="B351" s="48"/>
      <c r="C351" s="48"/>
    </row>
    <row r="352" spans="2:3" ht="26.25">
      <c r="B352" s="48"/>
      <c r="C352" s="48"/>
    </row>
    <row r="353" spans="2:3" ht="26.25">
      <c r="B353" s="48"/>
      <c r="C353" s="48"/>
    </row>
    <row r="354" spans="2:3" ht="26.25">
      <c r="B354" s="48"/>
      <c r="C354" s="48"/>
    </row>
    <row r="355" spans="2:3" ht="26.25">
      <c r="B355" s="48"/>
      <c r="C355" s="48"/>
    </row>
    <row r="356" spans="2:3" ht="26.25">
      <c r="B356" s="48"/>
      <c r="C356" s="48"/>
    </row>
    <row r="357" spans="2:3" ht="26.25">
      <c r="B357" s="48"/>
      <c r="C357" s="48"/>
    </row>
    <row r="358" spans="2:3" ht="26.25">
      <c r="B358" s="48"/>
      <c r="C358" s="48"/>
    </row>
    <row r="359" spans="2:3" ht="26.25">
      <c r="B359" s="48"/>
      <c r="C359" s="48"/>
    </row>
    <row r="360" spans="2:3" ht="26.25">
      <c r="B360" s="48"/>
      <c r="C360" s="48"/>
    </row>
    <row r="361" spans="2:3" ht="26.25">
      <c r="B361" s="48"/>
      <c r="C361" s="48"/>
    </row>
    <row r="362" spans="2:3" ht="26.25">
      <c r="B362" s="48"/>
      <c r="C362" s="48"/>
    </row>
    <row r="363" spans="2:3" ht="26.25">
      <c r="B363" s="48"/>
      <c r="C363" s="48"/>
    </row>
    <row r="364" spans="2:3" ht="26.25">
      <c r="B364" s="48"/>
      <c r="C364" s="48"/>
    </row>
    <row r="365" spans="2:3" ht="26.25">
      <c r="B365" s="48"/>
      <c r="C365" s="48"/>
    </row>
    <row r="366" spans="2:3" ht="26.25">
      <c r="B366" s="48"/>
      <c r="C366" s="48"/>
    </row>
    <row r="367" spans="2:3" ht="26.25">
      <c r="B367" s="48"/>
      <c r="C367" s="48"/>
    </row>
    <row r="368" spans="2:3" ht="26.25">
      <c r="B368" s="48"/>
      <c r="C368" s="48"/>
    </row>
    <row r="369" spans="2:3" ht="26.25">
      <c r="B369" s="48"/>
      <c r="C369" s="48"/>
    </row>
    <row r="370" spans="2:3" ht="26.25">
      <c r="B370" s="48"/>
      <c r="C370" s="48"/>
    </row>
    <row r="371" spans="2:3" ht="26.25">
      <c r="B371" s="48"/>
      <c r="C371" s="48"/>
    </row>
    <row r="372" spans="2:3" ht="26.25">
      <c r="B372" s="48"/>
      <c r="C372" s="48"/>
    </row>
    <row r="373" spans="2:3" ht="26.25">
      <c r="B373" s="48"/>
      <c r="C373" s="48"/>
    </row>
    <row r="374" spans="2:3" ht="26.25">
      <c r="B374" s="48"/>
      <c r="C374" s="48"/>
    </row>
    <row r="375" spans="2:3" ht="26.25">
      <c r="B375" s="48"/>
      <c r="C375" s="48"/>
    </row>
    <row r="376" spans="2:3" ht="26.25">
      <c r="B376" s="48"/>
      <c r="C376" s="48"/>
    </row>
    <row r="377" spans="2:3" ht="26.25">
      <c r="B377" s="48"/>
      <c r="C377" s="48"/>
    </row>
    <row r="378" spans="2:3" ht="26.25">
      <c r="B378" s="48"/>
      <c r="C378" s="48"/>
    </row>
    <row r="379" spans="2:3" ht="26.25">
      <c r="B379" s="48"/>
      <c r="C379" s="48"/>
    </row>
    <row r="380" spans="2:3" ht="26.25">
      <c r="B380" s="48"/>
      <c r="C380" s="48"/>
    </row>
    <row r="381" spans="2:3" ht="26.25">
      <c r="B381" s="48"/>
      <c r="C381" s="48"/>
    </row>
    <row r="382" spans="2:3" ht="26.25">
      <c r="B382" s="48"/>
      <c r="C382" s="48"/>
    </row>
    <row r="383" spans="2:3" ht="26.25">
      <c r="B383" s="48"/>
      <c r="C383" s="48"/>
    </row>
    <row r="384" spans="2:3" ht="26.25">
      <c r="B384" s="48"/>
      <c r="C384" s="48"/>
    </row>
    <row r="385" spans="2:3" ht="26.25">
      <c r="B385" s="48"/>
      <c r="C385" s="48"/>
    </row>
    <row r="386" spans="2:3" ht="26.25">
      <c r="B386" s="48"/>
      <c r="C386" s="48"/>
    </row>
    <row r="387" spans="2:3" ht="26.25">
      <c r="B387" s="48"/>
      <c r="C387" s="48"/>
    </row>
    <row r="388" spans="2:3" ht="26.25">
      <c r="B388" s="48"/>
      <c r="C388" s="48"/>
    </row>
    <row r="389" spans="2:3" ht="26.25">
      <c r="B389" s="48"/>
      <c r="C389" s="48"/>
    </row>
    <row r="390" spans="2:3" ht="26.25">
      <c r="B390" s="48"/>
      <c r="C390" s="48"/>
    </row>
    <row r="391" spans="2:3" ht="26.25">
      <c r="B391" s="48"/>
      <c r="C391" s="48"/>
    </row>
    <row r="392" spans="2:3" ht="26.25">
      <c r="B392" s="48"/>
      <c r="C392" s="48"/>
    </row>
    <row r="393" spans="2:3" ht="26.25">
      <c r="B393" s="48"/>
      <c r="C393" s="48"/>
    </row>
    <row r="394" spans="2:3" ht="26.25">
      <c r="B394" s="48"/>
      <c r="C394" s="48"/>
    </row>
    <row r="395" spans="2:3" ht="26.25">
      <c r="B395" s="48"/>
      <c r="C395" s="48"/>
    </row>
    <row r="396" spans="2:3" ht="26.25">
      <c r="B396" s="48"/>
      <c r="C396" s="48"/>
    </row>
    <row r="397" spans="2:3" ht="26.25">
      <c r="B397" s="48"/>
      <c r="C397" s="48"/>
    </row>
    <row r="398" spans="2:3" ht="26.25">
      <c r="B398" s="48"/>
      <c r="C398" s="48"/>
    </row>
    <row r="399" spans="2:3" ht="26.25">
      <c r="B399" s="48"/>
      <c r="C399" s="48"/>
    </row>
    <row r="400" spans="2:3" ht="26.25">
      <c r="B400" s="48"/>
      <c r="C400" s="48"/>
    </row>
    <row r="401" spans="2:3" ht="26.25">
      <c r="B401" s="48"/>
      <c r="C401" s="48"/>
    </row>
    <row r="402" spans="2:3" ht="26.25">
      <c r="B402" s="48"/>
      <c r="C402" s="48"/>
    </row>
    <row r="403" spans="2:3" ht="26.25">
      <c r="B403" s="48"/>
      <c r="C403" s="48"/>
    </row>
    <row r="404" spans="2:3" ht="26.25">
      <c r="B404" s="48"/>
      <c r="C404" s="48"/>
    </row>
    <row r="405" spans="2:3" ht="26.25">
      <c r="B405" s="48"/>
      <c r="C405" s="48"/>
    </row>
    <row r="406" spans="2:3" ht="26.25">
      <c r="B406" s="48"/>
      <c r="C406" s="48"/>
    </row>
    <row r="407" spans="2:3" ht="26.25">
      <c r="B407" s="48"/>
      <c r="C407" s="48"/>
    </row>
    <row r="408" spans="2:3" ht="26.25">
      <c r="B408" s="48"/>
      <c r="C408" s="48"/>
    </row>
    <row r="409" spans="2:3" ht="26.25">
      <c r="B409" s="48"/>
      <c r="C409" s="48"/>
    </row>
    <row r="410" spans="2:3" ht="26.25">
      <c r="B410" s="48"/>
      <c r="C410" s="48"/>
    </row>
    <row r="411" spans="2:3" ht="26.25">
      <c r="B411" s="48"/>
      <c r="C411" s="48"/>
    </row>
    <row r="412" spans="2:3" ht="26.25">
      <c r="B412" s="48"/>
      <c r="C412" s="48"/>
    </row>
    <row r="413" spans="2:3" ht="26.25">
      <c r="B413" s="48"/>
      <c r="C413" s="48"/>
    </row>
    <row r="414" spans="2:3" ht="26.25">
      <c r="B414" s="48"/>
      <c r="C414" s="48"/>
    </row>
    <row r="415" spans="2:3" ht="26.25">
      <c r="B415" s="48"/>
      <c r="C415" s="48"/>
    </row>
    <row r="416" spans="2:3" ht="26.25">
      <c r="B416" s="48"/>
      <c r="C416" s="48"/>
    </row>
    <row r="417" spans="2:3" ht="26.25">
      <c r="B417" s="48"/>
      <c r="C417" s="48"/>
    </row>
    <row r="418" spans="2:3" ht="26.25">
      <c r="B418" s="48"/>
      <c r="C418" s="48"/>
    </row>
    <row r="419" spans="2:3" ht="26.25">
      <c r="B419" s="48"/>
      <c r="C419" s="48"/>
    </row>
    <row r="420" spans="2:3" ht="26.25">
      <c r="B420" s="48"/>
      <c r="C420" s="48"/>
    </row>
    <row r="421" spans="2:3" ht="26.25">
      <c r="B421" s="48"/>
      <c r="C421" s="48"/>
    </row>
    <row r="422" spans="2:3" ht="26.25">
      <c r="B422" s="48"/>
      <c r="C422" s="48"/>
    </row>
    <row r="423" spans="2:3" ht="26.25">
      <c r="B423" s="48"/>
      <c r="C423" s="48"/>
    </row>
    <row r="424" spans="2:3" ht="26.25">
      <c r="B424" s="48"/>
      <c r="C424" s="48"/>
    </row>
    <row r="425" spans="2:3" ht="26.25">
      <c r="B425" s="48"/>
      <c r="C425" s="48"/>
    </row>
    <row r="426" spans="2:3" ht="26.25">
      <c r="B426" s="48"/>
      <c r="C426" s="48"/>
    </row>
    <row r="427" spans="2:3" ht="26.25">
      <c r="B427" s="48"/>
      <c r="C427" s="48"/>
    </row>
    <row r="428" spans="2:3" ht="26.25">
      <c r="B428" s="48"/>
      <c r="C428" s="48"/>
    </row>
    <row r="429" spans="2:3" ht="26.25">
      <c r="B429" s="48"/>
      <c r="C429" s="48"/>
    </row>
    <row r="430" spans="2:3" ht="26.25">
      <c r="B430" s="48"/>
      <c r="C430" s="48"/>
    </row>
    <row r="431" spans="2:3" ht="26.25">
      <c r="B431" s="48"/>
      <c r="C431" s="48"/>
    </row>
    <row r="432" spans="2:3" ht="26.25">
      <c r="B432" s="48"/>
      <c r="C432" s="48"/>
    </row>
    <row r="433" spans="2:3" ht="26.25">
      <c r="B433" s="48"/>
      <c r="C433" s="48"/>
    </row>
    <row r="434" spans="2:3" ht="26.25">
      <c r="B434" s="48"/>
      <c r="C434" s="48"/>
    </row>
    <row r="435" spans="2:3" ht="26.25">
      <c r="B435" s="48"/>
      <c r="C435" s="48"/>
    </row>
    <row r="436" spans="2:3" ht="26.25">
      <c r="B436" s="48"/>
      <c r="C436" s="48"/>
    </row>
    <row r="437" spans="2:3" ht="26.25">
      <c r="B437" s="48"/>
      <c r="C437" s="48"/>
    </row>
    <row r="438" spans="2:3" ht="26.25">
      <c r="B438" s="48"/>
      <c r="C438" s="48"/>
    </row>
    <row r="439" spans="2:3" ht="26.25">
      <c r="B439" s="48"/>
      <c r="C439" s="48"/>
    </row>
    <row r="440" spans="2:3" ht="26.25">
      <c r="B440" s="48"/>
      <c r="C440" s="48"/>
    </row>
    <row r="441" spans="2:3" ht="26.25">
      <c r="B441" s="48"/>
      <c r="C441" s="48"/>
    </row>
    <row r="442" spans="2:3" ht="26.25">
      <c r="B442" s="48"/>
      <c r="C442" s="48"/>
    </row>
    <row r="443" spans="2:3" ht="26.25">
      <c r="B443" s="48"/>
      <c r="C443" s="48"/>
    </row>
    <row r="444" spans="2:3" ht="26.25">
      <c r="B444" s="48"/>
      <c r="C444" s="48"/>
    </row>
    <row r="445" spans="2:3" ht="26.25">
      <c r="B445" s="48"/>
      <c r="C445" s="48"/>
    </row>
    <row r="446" spans="2:3" ht="26.25">
      <c r="B446" s="48"/>
      <c r="C446" s="48"/>
    </row>
    <row r="447" spans="2:3" ht="26.25">
      <c r="B447" s="48"/>
      <c r="C447" s="48"/>
    </row>
    <row r="448" spans="2:3" ht="26.25">
      <c r="B448" s="48"/>
      <c r="C448" s="48"/>
    </row>
    <row r="449" spans="2:3" ht="26.25">
      <c r="B449" s="48"/>
      <c r="C449" s="48"/>
    </row>
    <row r="450" spans="2:3" ht="26.25">
      <c r="B450" s="48"/>
      <c r="C450" s="48"/>
    </row>
    <row r="451" spans="2:3" ht="26.25">
      <c r="B451" s="48"/>
      <c r="C451" s="48"/>
    </row>
    <row r="452" spans="2:3" ht="26.25">
      <c r="B452" s="48"/>
      <c r="C452" s="48"/>
    </row>
    <row r="453" spans="2:3" ht="26.25">
      <c r="B453" s="48"/>
      <c r="C453" s="48"/>
    </row>
    <row r="454" spans="2:3" ht="26.25">
      <c r="B454" s="48"/>
      <c r="C454" s="48"/>
    </row>
    <row r="455" spans="2:3" ht="26.25">
      <c r="B455" s="48"/>
      <c r="C455" s="48"/>
    </row>
    <row r="456" spans="2:3" ht="26.25">
      <c r="B456" s="48"/>
      <c r="C456" s="48"/>
    </row>
    <row r="457" spans="2:3" ht="26.25">
      <c r="B457" s="48"/>
      <c r="C457" s="48"/>
    </row>
    <row r="458" spans="2:3" ht="26.25">
      <c r="B458" s="48"/>
      <c r="C458" s="48"/>
    </row>
    <row r="459" spans="2:3" ht="26.25">
      <c r="B459" s="48"/>
      <c r="C459" s="48"/>
    </row>
    <row r="460" spans="2:3" ht="26.25">
      <c r="B460" s="48"/>
      <c r="C460" s="48"/>
    </row>
    <row r="461" spans="2:3" ht="26.25">
      <c r="B461" s="48"/>
      <c r="C461" s="48"/>
    </row>
    <row r="462" spans="2:3" ht="26.25">
      <c r="B462" s="48"/>
      <c r="C462" s="48"/>
    </row>
    <row r="463" spans="2:3" ht="26.25">
      <c r="B463" s="48"/>
      <c r="C463" s="48"/>
    </row>
    <row r="464" spans="2:3" ht="26.25">
      <c r="B464" s="48"/>
      <c r="C464" s="48"/>
    </row>
    <row r="465" spans="2:3" ht="26.25">
      <c r="B465" s="48"/>
      <c r="C465" s="48"/>
    </row>
    <row r="466" spans="2:3" ht="26.25">
      <c r="B466" s="48"/>
      <c r="C466" s="48"/>
    </row>
    <row r="467" spans="2:3" ht="26.25">
      <c r="B467" s="48"/>
      <c r="C467" s="48"/>
    </row>
    <row r="468" spans="2:3" ht="26.25">
      <c r="B468" s="48"/>
      <c r="C468" s="48"/>
    </row>
    <row r="469" spans="2:3" ht="26.25">
      <c r="B469" s="48"/>
      <c r="C469" s="48"/>
    </row>
    <row r="470" spans="2:3" ht="26.25">
      <c r="B470" s="48"/>
      <c r="C470" s="48"/>
    </row>
    <row r="471" spans="2:3" ht="26.25">
      <c r="B471" s="48"/>
      <c r="C471" s="48"/>
    </row>
    <row r="472" spans="2:3" ht="26.25">
      <c r="B472" s="48"/>
      <c r="C472" s="48"/>
    </row>
    <row r="473" spans="2:3" ht="26.25">
      <c r="B473" s="48"/>
      <c r="C473" s="48"/>
    </row>
    <row r="474" spans="2:3" ht="26.25">
      <c r="B474" s="48"/>
      <c r="C474" s="48"/>
    </row>
    <row r="475" spans="2:3" ht="26.25">
      <c r="B475" s="48"/>
      <c r="C475" s="48"/>
    </row>
    <row r="476" spans="2:3" ht="26.25">
      <c r="B476" s="48"/>
      <c r="C476" s="48"/>
    </row>
    <row r="477" spans="2:3" ht="26.25">
      <c r="B477" s="48"/>
      <c r="C477" s="48"/>
    </row>
    <row r="478" spans="2:3" ht="26.25">
      <c r="B478" s="48"/>
      <c r="C478" s="48"/>
    </row>
    <row r="479" spans="2:3" ht="26.25">
      <c r="B479" s="48"/>
      <c r="C479" s="48"/>
    </row>
    <row r="480" spans="2:3" ht="26.25">
      <c r="B480" s="48"/>
      <c r="C480" s="48"/>
    </row>
    <row r="481" spans="2:3" ht="26.25">
      <c r="B481" s="48"/>
      <c r="C481" s="48"/>
    </row>
    <row r="482" spans="2:3" ht="26.25">
      <c r="B482" s="48"/>
      <c r="C482" s="48"/>
    </row>
    <row r="483" spans="2:3" ht="26.25">
      <c r="B483" s="48"/>
      <c r="C483" s="48"/>
    </row>
    <row r="484" spans="2:3" ht="26.25">
      <c r="B484" s="48"/>
      <c r="C484" s="48"/>
    </row>
    <row r="485" spans="2:3" ht="26.25">
      <c r="B485" s="48"/>
      <c r="C485" s="48"/>
    </row>
    <row r="486" spans="2:3" ht="26.25">
      <c r="B486" s="48"/>
      <c r="C486" s="48"/>
    </row>
    <row r="487" spans="2:3" ht="26.25">
      <c r="B487" s="48"/>
      <c r="C487" s="48"/>
    </row>
    <row r="488" spans="2:3" ht="26.25">
      <c r="B488" s="48"/>
      <c r="C488" s="48"/>
    </row>
    <row r="489" spans="2:3" ht="26.25">
      <c r="B489" s="48"/>
      <c r="C489" s="48"/>
    </row>
  </sheetData>
  <mergeCells count="3">
    <mergeCell ref="A3:H3"/>
    <mergeCell ref="A4:H4"/>
    <mergeCell ref="D1:H1"/>
  </mergeCells>
  <printOptions horizontalCentered="1"/>
  <pageMargins left="0.7874015748031497" right="0" top="0.58" bottom="0" header="0.38" footer="0.1968503937007874"/>
  <pageSetup horizontalDpi="300" verticalDpi="300" orientation="portrait" paperSize="9" scale="38" r:id="rId1"/>
  <headerFooter alignWithMargins="0">
    <oddFooter>&amp;R&amp;P</oddFooter>
  </headerFooter>
  <rowBreaks count="2" manualBreakCount="2">
    <brk id="35" max="8" man="1"/>
    <brk id="7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АГУ-Чернигов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User</cp:lastModifiedBy>
  <cp:lastPrinted>2008-03-18T08:45:35Z</cp:lastPrinted>
  <dcterms:created xsi:type="dcterms:W3CDTF">2001-12-26T15:52:11Z</dcterms:created>
  <dcterms:modified xsi:type="dcterms:W3CDTF">2008-03-18T08:45:36Z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