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60" windowWidth="15480" windowHeight="8430" tabRatio="340" activeTab="7"/>
  </bookViews>
  <sheets>
    <sheet name="Dod 1" sheetId="1" r:id="rId1"/>
    <sheet name="Dod 2" sheetId="2" r:id="rId2"/>
    <sheet name="Dod 3" sheetId="3" r:id="rId3"/>
    <sheet name="Dod 4" sheetId="4" r:id="rId4"/>
    <sheet name="Dod 4_1" sheetId="5" r:id="rId5"/>
    <sheet name="Dod 7" sheetId="6" r:id="rId6"/>
    <sheet name="Dod 8" sheetId="7" r:id="rId7"/>
    <sheet name="Dod 9" sheetId="8" r:id="rId8"/>
  </sheets>
  <definedNames>
    <definedName name="_xlnm.Print_Titles" localSheetId="1">'Dod 2'!$7:$10</definedName>
    <definedName name="_xlnm.Print_Titles" localSheetId="2">'Dod 3'!$7:$10</definedName>
    <definedName name="_xlnm.Print_Area" localSheetId="1">'Dod 2'!$A$1:$N$207</definedName>
    <definedName name="_xlnm.Print_Area" localSheetId="2">'Dod 3'!$A$1:$N$300</definedName>
    <definedName name="_xlnm.Print_Area" localSheetId="3">'Dod 4'!$A$1:$AF$15</definedName>
  </definedNames>
  <calcPr fullCalcOnLoad="1"/>
</workbook>
</file>

<file path=xl/sharedStrings.xml><?xml version="1.0" encoding="utf-8"?>
<sst xmlns="http://schemas.openxmlformats.org/spreadsheetml/2006/main" count="1338" uniqueCount="687">
  <si>
    <t>Компенсаційні виплати за пільговий проїзд окремих категорій громадян на залізничному  транспорті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</si>
  <si>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</si>
  <si>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</si>
  <si>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Субвенції, всього</t>
  </si>
  <si>
    <t>Утримання міського центру соціальних служб для сім'ї, дітей та молоді</t>
  </si>
  <si>
    <t>Утримання центрів соціальних служб для сім'ї, дітей та молоді</t>
  </si>
  <si>
    <t>Програми і заходи соціальних служб для  сім'ї дітей та молоді</t>
  </si>
  <si>
    <t>070808</t>
  </si>
  <si>
    <t>Допомога дітям-сиротам та дітям, позбавленим батьківського піклування, яким виповнюється 18 років</t>
  </si>
  <si>
    <t>Програми і заходи міського центру соціальних служб для сім'ї, дітей та молоді</t>
  </si>
  <si>
    <t>з них:</t>
  </si>
  <si>
    <t xml:space="preserve">цільова Програма освітлення міста на 2005-2007 роки </t>
  </si>
  <si>
    <t>Загальноосвітні школи (в т.ч. школа-дитячий садок), 
спеціалізовані школи, ліцеї, гімназії, колегіуми</t>
  </si>
  <si>
    <t xml:space="preserve">Вечірні  школи </t>
  </si>
  <si>
    <t>Поліклініки і амбулаторії (крім спеціалізованих поліклінік та загальних і спеціалізованих стоматологічних поліклінік)</t>
  </si>
  <si>
    <t xml:space="preserve">Органи місцевого самоврядування 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</si>
  <si>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</t>
  </si>
  <si>
    <t>Програма відновлення твердого покриття доріг та проїздів у житловій забудові міста на 2005-2007 роки</t>
  </si>
  <si>
    <r>
      <t xml:space="preserve">Назва </t>
    </r>
    <r>
      <rPr>
        <b/>
        <sz val="10"/>
        <rFont val="Times New Roman Cyr"/>
        <family val="1"/>
      </rPr>
      <t>КТКВ</t>
    </r>
  </si>
  <si>
    <t>250319</t>
  </si>
  <si>
    <t>Додаткова дотація з державного бюджету місцевим бюджетам для поетапного запровадження умов оплати праці працівників бюджетної сфери на основі Єдиної тарифної сітки та забезпечення видатків на оплату праці</t>
  </si>
  <si>
    <t>Підприємства і організації побутового обслуговування, що входять до комунальної власності (для виробничих потреб та розвитку МТБ міських ринків та майданчиків припаркування)</t>
  </si>
  <si>
    <t xml:space="preserve">Фінансове управління міської ради </t>
  </si>
  <si>
    <t>Інші заходи у сфері електротранспорту</t>
  </si>
  <si>
    <t>130106</t>
  </si>
  <si>
    <t>Проведення заходів з нетрадиційних видів спорту і масових заходів з фізичної культури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</si>
  <si>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</si>
  <si>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104</t>
  </si>
  <si>
    <t>Субвенція з державного бюджету місцевим бюджетам на виплату допомоги сім’ям з дітьми, малозабезпеченим сім'ям, інвалідам з дитинства, дітям-інвалідам та тимчасової державної допомоги дітям</t>
  </si>
  <si>
    <t>Фінансова підтримка спортивних споруд 
(комунальне підприємство "Стадіон ім. Ю.О. Гагаріна")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</si>
  <si>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</si>
  <si>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250388</t>
  </si>
  <si>
    <t>250203</t>
  </si>
  <si>
    <t>Програма забезпечення інвалідів Великої Вітчизняної війни та учасників бойових дій Великої Вітчизняної війни електрозв’язком у м. Чернігів на 2005-2006 роки</t>
  </si>
  <si>
    <t>083</t>
  </si>
  <si>
    <t>192</t>
  </si>
  <si>
    <t xml:space="preserve">Видатки на проведення заходів по культурі, фінансова підтримка комунальних підприємств </t>
  </si>
  <si>
    <t>070809</t>
  </si>
  <si>
    <t>110206</t>
  </si>
  <si>
    <t>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  (за рахунок субвенції з державного бюджету)</t>
  </si>
  <si>
    <t>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 (за рахунок субвенції з державного бюджету)</t>
  </si>
  <si>
    <r>
      <t xml:space="preserve">300
</t>
    </r>
    <r>
      <rPr>
        <sz val="10"/>
        <rFont val="Times New Roman CYR"/>
        <family val="0"/>
      </rPr>
      <t>210105</t>
    </r>
  </si>
  <si>
    <t>100601</t>
  </si>
  <si>
    <t>Погашення заборгованості минулих років з різниці в тарифах на теплову енергію, послуги з водопостачання та водовідведення, що постачалися населенню, яка виникла у зв’язку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</t>
  </si>
  <si>
    <t>Відділ квартирного обліку міської ради</t>
  </si>
  <si>
    <t>Управління транспорту та зв'язку міської ради</t>
  </si>
  <si>
    <t>191</t>
  </si>
  <si>
    <t>Управління інвестицій і туризму міської ради</t>
  </si>
  <si>
    <t>110204</t>
  </si>
  <si>
    <t>Палаци і будинки культури, клуби та інші заклади клубного типу </t>
  </si>
  <si>
    <t>250400</t>
  </si>
  <si>
    <t>Додаткова 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</si>
  <si>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</si>
  <si>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250376</t>
  </si>
  <si>
    <t>у тому числі:</t>
  </si>
  <si>
    <t>видатки на реалізацію проекту щодо фінансування у 2007 році Програм-переможців Всеукраїнського конкурсу проектів та програм розвитку місцевого самоврядування 2006 року (за рахунок коштів міського бюджету)</t>
  </si>
  <si>
    <t>Пільги окремим категоріям громадян з послуг зв’язку</t>
  </si>
  <si>
    <t>090214</t>
  </si>
  <si>
    <t>091209</t>
  </si>
  <si>
    <t xml:space="preserve">Видатки на запобігання та ліквідацію надзвичайних ситуацій та наслідків стихійного лиха </t>
  </si>
  <si>
    <t>250321</t>
  </si>
  <si>
    <t>видатки на реалізацію проекту щодо фінансування у 2007 році Програм-переможців Всеукраїнського конкурсу проектів та програм розвитку місцевого самоврядування 2006 року (за рахунок субвенції з Державного бюджету України)</t>
  </si>
  <si>
    <t>Додаткова дотація з державного бюджету на забезпечення видатків на оплату праці працівників бюджетних установ у зв’язку із підвищенням розмірів мінімальної заробітної плати, запровадженням ІІ етапу Єдиної тарифної сітки, підвищенням розмірів посадових окладів та додаткової плати за окремі види педагогічної діяльності у співвідношенні до тарифної сітки, на виплату стипендій і допомоги учням та студентам навчальних закладів</t>
  </si>
  <si>
    <t>Інші видатки
(субвенція з обласного бюджету на виконання доручень виборців депутатами обласної ради)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</si>
  <si>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</si>
  <si>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
(у рамках міської Комплексної програми профілактики злочинності на 2006-2010 роки)</t>
  </si>
  <si>
    <t>Витрати, пов'язані з виконання доручень виборців депутатами обласної ради  (за рахунок іншої субвенції з обласного бюджету)</t>
  </si>
  <si>
    <t>Видатки на фінансування регіонального державного фонду сприяння молодіжному житловому будівництву для надання пільгового довгострокового  кредиту громадянам на будівництво (реконструкцію) та  придбання житла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</si>
  <si>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</si>
  <si>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виконання інвестиційних проектів, спрямованих на соціально-економічний розвиток регіонів, заходів з попередження аварій і запобігання техногенним катастрофам у житлово-комунальному господарстві та на інших аварійних об'єктах комунальної власності, в тому числі на ремонт і реконструкцію теплових мереж і котелень</t>
  </si>
  <si>
    <t>субвенція з державного бюджету місцевим бюджетам на соціально-економічний розвиток та на розвиток інфраструктури регіонів (забезпечення житлом мешканців військового містечка)</t>
  </si>
  <si>
    <t>250356</t>
  </si>
  <si>
    <t xml:space="preserve">Субвенція з державного бюджету місцевим бюджетам на ведення та адміністрування Державного реєстру виборців </t>
  </si>
  <si>
    <t>видатки на проведення робіт, пов'язаних  із реконструкцією вулиці Седнівської в м. Чернігові</t>
  </si>
  <si>
    <t>100208</t>
  </si>
  <si>
    <t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населених пунктів</t>
  </si>
  <si>
    <t>243</t>
  </si>
  <si>
    <t>Управління земельних ресурсів міської ради</t>
  </si>
  <si>
    <t>Видатки на впровадження засобів обліку витрат та регулювання споживання води та теплової енергії
(за рахунок субвенції з державного бюджету)</t>
  </si>
  <si>
    <t>за рахунок субвенції з державного бюджету місцевим бюджетам на придбання вагонів для комунального електротранспорту (тролейбусів і трамваїв)</t>
  </si>
  <si>
    <t>співфінансування з міського бюджету на придбання вагонів для комунального електротранспорту (тролейбусів і трамваїв)</t>
  </si>
  <si>
    <t>Субвенція з місцевого бюджету державному бюджету на виконання програм соціально-економічного та культурного розвитку регіонів (співфінансування з міського бюджету для виконання державної програми "Ремонт і реконструкція теплових мереж та котелень" відповідно до постанови Кабінету Міністрів України від 14.02.07 № 233)</t>
  </si>
  <si>
    <t>Субвенція з місцевого бюджету державному бюджету на виконання програм соціально-економічного та культурного розвитку регіонів (співфінансування з міського бюджету для виконання державної програми "Заходи з реалізації комплексної реконструкції кварталів (мікрорайонів) застарілого житлового фонду" відповідно до постанови Кабінету Міністрів України від 16.04.07 № 629)</t>
  </si>
  <si>
    <t>Субвенція з місцевого бюджету державному бюджету на виконання програм соціально-економічного та культурного розвитку регіонів (співфінансування з міського бюджету для виконання державної програми "Загальнодержавна програма реформування і розвитук житлово-комунального господарства" (модернізація систем теплозабезпечення (Програма реформування і розвитку житлово-комунального господарства Чернігівської області на 2004-2010 роки)) відповідно до постанови Кабінету Міністрів України від 14.02.07 № 232)</t>
  </si>
  <si>
    <t>Субвенція з місцевого бюджету державному бюджету на виконання програм соціально-економічного та культурного розвитку регіонів (співфінансування з міського бюджету для виконання державної програми "Загальнодержавна програма реформування і розвитук житлово-комунального господарства" (капітальний ремонт житлових будинків, де створено ОСББ (Програма реформування і розвитку житлово-комунального господарства Чернігівської області на 2004-2010 роки)) відповідно до постанови Кабінету Міністрів України від 14.02.07 № 232)</t>
  </si>
  <si>
    <t>Субвенція з місцевого бюджету державному бюджету на виконання програм соціально-економічного та культурного розвитку регіонів (співфінансування з міського бюджету для виконання державної програми "Капітальний ремонт та модернізація ліфтів житлового фонду"  відповідно до постанови Кабінету Міністрів України від 01.03.07 № 331)</t>
  </si>
  <si>
    <t>споживання</t>
  </si>
  <si>
    <t>розвитку</t>
  </si>
  <si>
    <t>Інші культурно-освітні заклади та заходи.
(Централізована бухгалтерія управління культури міської ради)</t>
  </si>
  <si>
    <t xml:space="preserve"> розвитку</t>
  </si>
  <si>
    <t xml:space="preserve">з них: </t>
  </si>
  <si>
    <t>оплата праці</t>
  </si>
  <si>
    <t>комунальні послуги та енергоносії</t>
  </si>
  <si>
    <t>Разом</t>
  </si>
  <si>
    <t>у рамках Програми організації дорожнього руху на автомобільних дорогах, вулицях міста Чернігова на 2008-2011 роки</t>
  </si>
  <si>
    <t>у рамках Програми відновлення твердого покриття доріг та проїздів у житловій забудові міста на 2008-2010 роки</t>
  </si>
  <si>
    <t>у рамках цільової Програми освітлення міста Чернігова на 2008-2011 роки</t>
  </si>
  <si>
    <t>Програма забезпечення пожежної безпеки на території м. Чернігова на 2008-2010 роки</t>
  </si>
  <si>
    <t>у рамках Програма поповнення бібліотечних фондів на період до 2011 року Чернігівської міської централізованої бібліотечної системи</t>
  </si>
  <si>
    <t>у рамках Програма забезпечення пожежної безпеки на території м. Чернігова на 2008-2010 роки</t>
  </si>
  <si>
    <t>за рахунок коштів міського бюджету</t>
  </si>
  <si>
    <t>Додаткова дотація з державного бюджету на забезпечення видатків на оплату праці працівників бюджетних установ у зв’язку із підвищенням розмірів мінімальної заробітної плати, запровадженням ІІ етапу Єдиної тарифної сітки, підвищенням розмірів посадових окл</t>
  </si>
  <si>
    <t xml:space="preserve"> оплата праці</t>
  </si>
  <si>
    <t>300
250102</t>
  </si>
  <si>
    <t>Найменування видатків бюджету за функціональною структурою
(за шестизначним кодом)</t>
  </si>
  <si>
    <t>Житлове будівництво і придбання житла військовослужбовцям та особам рядового і начальницького складу,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 (за рахунок субвенції з державного бюджету)</t>
  </si>
  <si>
    <t>Фінансова підтримка громадських організацій інвалідів і ветеранів</t>
  </si>
  <si>
    <t>060</t>
  </si>
  <si>
    <t>Відділ у справах сім"ї та молоді міської ради</t>
  </si>
  <si>
    <t>Інші програми соціального захисту дітей</t>
  </si>
  <si>
    <t>Спеціальні монтажно-експлуатаційні підрозділи</t>
  </si>
  <si>
    <t>Загальноосвітні школи (в т.ч. школа-дитячий садок), спеціалізовані школи, ліцеї, гімназії, колегіуми</t>
  </si>
  <si>
    <t>за рахунок субвенції з державного бюджету місцевим бюджетам на надання пільг з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плати, вивезення побутового сміття та рідких нечистот) та компенсацію за пільговий проїзд окремих категорій громадян</t>
  </si>
  <si>
    <t xml:space="preserve">Спеціальні монтажно-експлуатаційні підрозділи </t>
  </si>
  <si>
    <t xml:space="preserve">Інші субвенції 
(з загального фонду обласного бюджету на пільгове медичне обслуговування громадян, які постраждали внаслідок Чорнобильської катастрофи) </t>
  </si>
  <si>
    <t>150122</t>
  </si>
  <si>
    <t>у тому числі за одержува-чами бюджетних коштів</t>
  </si>
  <si>
    <t>Комунальне підприємство "Деснянське" Чернігівської міської ради</t>
  </si>
  <si>
    <t>Комунальне підприємство "Новозаводське" Чернігівської міської ради</t>
  </si>
  <si>
    <t>Комунальне підприємство "ЖЕК-2" Чернігівської міської ради</t>
  </si>
  <si>
    <t>Комунальне підприємство "ЖЕК-6" Чернігівської міської ради</t>
  </si>
  <si>
    <t>Комунальне підприємство "ЖЕК-10" Чернігівської міської ради</t>
  </si>
  <si>
    <t>Комунальне підприємство "ЖЕК-13" Чернігівської міської ради</t>
  </si>
  <si>
    <t>Об"єднання житлово-будівельних кооперативів</t>
  </si>
  <si>
    <t>На проведення технічної експертизи ліфтів</t>
  </si>
  <si>
    <t xml:space="preserve">Співфінансування з міського бюджету на заходи з енергозбереження у частині проведення видатків на впровадження засобів обліку витрат та регулювання споживання води та теплової енергії
</t>
  </si>
  <si>
    <t>Інші субвенції 
(з загального фонду обласного бюджету на виконання доручень виборців депутатами обласної ради)</t>
  </si>
  <si>
    <r>
      <t xml:space="preserve">300
</t>
    </r>
    <r>
      <rPr>
        <sz val="10"/>
        <rFont val="Times New Roman CYR"/>
        <family val="0"/>
      </rPr>
      <t>210106</t>
    </r>
  </si>
  <si>
    <t>Фінансова підтримка спортивних споруд 
(комунальне підприємство "Стадіон ім. Ю.О. Гагаріна" Чернігівської міської ради)</t>
  </si>
  <si>
    <t>Управління торгівлі, послуг та розвитку підприємництва міської ради</t>
  </si>
  <si>
    <t>у рамках Програми розвитку малого підприємництва у м. Чернігові на 2009-2010 рр.</t>
  </si>
  <si>
    <t xml:space="preserve">Інші субвенції 
(з загального фонду обласного бюджету на поховання учасників бойових дій) </t>
  </si>
  <si>
    <t>Інші субвенції 
(на фінансування робіт, пов'язаних з ремонтом і утриманням доріг)</t>
  </si>
  <si>
    <t>Субвенція з місцевого бюджету державному бюджету на виконання програм соціально-економічного та культурного розвитку регіонів (у рамках Програми організації дорожнього руху на автомобільних дорогах, вулицях міста Чернігова на 2008-2011 роки)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</si>
  <si>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(у рамках Програми організації дорожнього руху на автомобільних дорогах, вулицях міста Чернігова на 2008-2011 роки) </t>
  </si>
  <si>
    <t>Забезпечення централізованих заходів з лікування хворих на цукровий та нецукровий діабет</t>
  </si>
  <si>
    <t>Соціальні програми і заходи державних органів з питань забезпечення рівних прав та можливостей жінок і чоловіків</t>
  </si>
  <si>
    <t>Соціальні програми і заходи державних органів з питань забезпечення рівних прав та можливостей жінок і чоловіків відділу у справах сім'ї та молоді міської ради</t>
  </si>
  <si>
    <t>за рахунок іншої субвенції зі спеціального фонду обласного бюджету на фінансування витрат, пов"язаних з будівництвом, реконструкцією, ремонтом та утриманням автомобільних доріг, що належать до комунальної власності</t>
  </si>
  <si>
    <t>за рахунок субвенції з державного бюджету місцевим бюджетам для фінансування у 2009 році програм - переможців Всеукраїнського конкурсу проектів та програм розвитку місцевого самоврядування 2008 року</t>
  </si>
  <si>
    <t>250335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</si>
  <si>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</si>
  <si>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співфінансування з міського бюджету для фінансування у 2009 році програм - переможців Всеукраїнського конкурсу проектів та програм розвитку місцевого самоврядування 2008 року</t>
  </si>
  <si>
    <t>Програма профілактики і лікування артеріальної гіпертензії, попередження смертності та інвалідності населення внаслідок серцево-судинних та судинно-мозкових захворювань у м. Чернігові на період до 2010 року, затверджена рішенням міської ради від 23.05.2008 (28 сесія 5 скликання)</t>
  </si>
  <si>
    <t>Програма протидії захворюванню на туберкульоз у місті Чернігові у 2009-2011 роках, затверджена рішенням міської ради від 27.03.2009 (36 сесія 5 скликання)</t>
  </si>
  <si>
    <t>Розподіл видатків міського бюджету на 2010 рік за головними розпорядниками коштів</t>
  </si>
  <si>
    <t>Видатки міського бюджету на 2010 рік за функціональною структурою</t>
  </si>
  <si>
    <t>на виконання Програми відновлення та реконструкції дитячих та спортивних майданчиків на період 2009-2014 років, затвердженої рішенням міської ради від 30.01.2009р. (34 сесія 5 скликання)</t>
  </si>
  <si>
    <t>Інші субвенції, всього</t>
  </si>
  <si>
    <r>
      <t xml:space="preserve">300
</t>
    </r>
    <r>
      <rPr>
        <sz val="12"/>
        <rFont val="Times New Roman Cyr"/>
        <family val="0"/>
      </rPr>
      <t>210105</t>
    </r>
  </si>
  <si>
    <t>210110</t>
  </si>
  <si>
    <t>Заходи з організації рятування на водах</t>
  </si>
  <si>
    <t>у рамках  міської Програми з охорони життя людей на водних об’єктах у місті Чернігів на 2006-2010 роки</t>
  </si>
  <si>
    <t>у рамках Програми підтримки громадських організацій інвалідів, ветеранів, багатодітних родин та центру соціальної адаптації бездомних та безпритульних у м. Чернігові на 2010 рік</t>
  </si>
  <si>
    <t>Програма сприяння залученню інвестицій та розвитку туристичного потенціалу м. Чернігова на 2009-2010 роки, затверджена рішенням міської ради від 27.02.2009 р. (35 сесія 5 скликання)</t>
  </si>
  <si>
    <t>у рамках Програми підтримки громадських організацій інвалідів, ветеранів, багатодітних родин  у м. Чернігові на 2010 рік</t>
  </si>
  <si>
    <t>у рамках Програми організації та проведення у 2010 році оплачуваних громадських робіт для безробітних громадян м. Чернігова</t>
  </si>
  <si>
    <t>у рамках міської Програми сприяння залученню інвестицій та розвитку туристичного потенціалу м.Чернігова на 2009-2010 роки</t>
  </si>
  <si>
    <t xml:space="preserve">у рамках міської Програми розвитку малого підприємництва у м. Чернігові на 2009-2010 рр. </t>
  </si>
  <si>
    <t>Інші культурно-освітні заклади та заходи
(Централізована бухгалтерія управління культури міської ради)</t>
  </si>
  <si>
    <t>у рамках міської Програми з охорони життя людей на водних об’єктах у місті Чернігів на 2006-2010 роки</t>
  </si>
  <si>
    <t>у тому числі: бюджет розвитку</t>
  </si>
  <si>
    <t>Субвенція з державного бюджету місцевим бюджетам  на 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</si>
  <si>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</si>
  <si>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за рахунок субвенції з державного бюджету місцевим бюджетам на надання пільг з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</si>
  <si>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 (комунальному підприємству "Спеціалізований комбінат комунально-побутового обслуговування" Чернігівської міської ради на утримання служби з доставки в морг померлих та загиблих безрідних громадян, та з моргу до кладовища померлих та загиблих самотніх громадян, осіб без певного місця проживання, а також невпізнаних трупів, знайдених у межах міста)</t>
  </si>
  <si>
    <t>у рамках Програми модернізації та заміни ліфтів у житловому фонді м. Чернігована 2008 - 2015 роки</t>
  </si>
  <si>
    <t>на виконання Програми модернізації та заміни ліфтів у житловому фонді м. Чернігована 2008 - 2015 роки, затвердженої рішенням міської ради від 26.06.2008р. (29 сесія 5 скликання)</t>
  </si>
  <si>
    <t>Телебачення і радіомовлення. Фінансова підтримка комунальному підприємству "Телерадіоагенство "Новий Чернігів"</t>
  </si>
  <si>
    <t>Періодичні виданння. Фінансова підтримка
КП "Редакція Чернігівської міської газети "Чернігівські відомості"</t>
  </si>
  <si>
    <t>Субвенція з місцевого бюджету державному бюджету на виконання програм соціально-економічного та культурного розвитку регіонів (у рамках Програми забезпечення пожежної безпеки на території м. Чернігова на 2008-2010 роки)</t>
  </si>
  <si>
    <t>200200</t>
  </si>
  <si>
    <t>Субвенція з місцевого бюджету державному бюджету на виконання програм соціально-економічного та культурного розвитку регіонів (у рамках міської Комплексної програми профілактики злочинності на 2006-2010 роки)</t>
  </si>
  <si>
    <t>у рамках міської Програми створення і використання матеріальних резервів для запобігання, ліквідації надзвичайних ситуацій техногенного і природного характеру та їх наслідків у м.Чернігів на 2005-2010 роки</t>
  </si>
  <si>
    <t>…</t>
  </si>
  <si>
    <t>до рішення міської ради  "20" травня 2010 року</t>
  </si>
  <si>
    <t>Додаток 3</t>
  </si>
  <si>
    <t>Додаток 2</t>
  </si>
  <si>
    <t>Міський голова</t>
  </si>
  <si>
    <t>О.В. Соколов</t>
  </si>
  <si>
    <t>на виконання Програми відновлення твердого покриття доріг та проїздів у житловій забудові міста на 2008-2010 роки, затвердженої рішенням міської ради від 21.12.2007 (23 сесія 5 скликання) зі змінами</t>
  </si>
  <si>
    <t>"Про міський бюджет на 2010 рік" (50 сесія 5 скликання)
у редакції рішення міської ради 
"16" вересня 2010 року (53 сесія 5 скликання)</t>
  </si>
  <si>
    <t xml:space="preserve"> Додаток 1</t>
  </si>
  <si>
    <t xml:space="preserve"> до рішення міської ради "20" травня 2010 року</t>
  </si>
  <si>
    <t>Доходи міського бюджету міста Чернігова на 2010 рік</t>
  </si>
  <si>
    <t>Код</t>
  </si>
  <si>
    <t xml:space="preserve">Найменування доходів згідно із бюджетною класифікацією </t>
  </si>
  <si>
    <t>Загальний фонд</t>
  </si>
  <si>
    <t>Спеціальний фонд</t>
  </si>
  <si>
    <t>у т. ч. бюджет розвитку</t>
  </si>
  <si>
    <t>6 = (гр.3+гр.4)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</si>
  <si>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</si>
  <si>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</si>
  <si>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фізичних осіб</t>
  </si>
  <si>
    <t>Податок з доходів найманих працівників</t>
  </si>
  <si>
    <t>Податок з доходів фізичних осіб - суб"єктів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</si>
  <si>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</si>
  <si>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зайняття підприємницькою діяльністю</t>
  </si>
  <si>
    <t>Податок з доходів фізичних осіб у вигляді виграшів або призів, отриманих внаслідок проведення конкурсів та інших розіграшів, виграшів в азартні ігри</t>
  </si>
  <si>
    <t>Податок з доходів фізичних осіб - нерезидентів</t>
  </si>
  <si>
    <t>Податок з доходів фізичних осіб - військовослужбовців та осіб рядового і начальницького складу органів внутрішніх справ,органів і установ виконання покарань, податкової міліції</t>
  </si>
  <si>
    <t>Податок з доходів фізичних осіб від інших видів діяльності</t>
  </si>
  <si>
    <t xml:space="preserve"> - податок з доходів фізичних осіб від продажу нерухомого майна та надання нерухомості в оренду (суборенду), житловий найм (піднайм)</t>
  </si>
  <si>
    <t xml:space="preserve">   - податок з доходів фізичних осіб від продажу рухомого майна та надання рухомого майна в оренду (суборенду)</t>
  </si>
  <si>
    <t xml:space="preserve"> - податок з доходів фізичних осіб від отриманого платником доходу внаслідок прийняття ним у спадщину майна, коштів, майнових чи немайнових прав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</si>
  <si>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</si>
  <si>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Податок з доходів фізичних осіб від продажу рухомого майна та надання рухомого майна в оренду (суборенду)</t>
  </si>
  <si>
    <t>Податок з доходів фізичних осіб від отриманого платником доходу внаслідок прийняття ним у спадщину майна, коштів, майнових чи немайнових прав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</si>
  <si>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</si>
  <si>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</si>
  <si>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</si>
  <si>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</si>
  <si>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 xml:space="preserve">Податок з власників наземних транспортних засобів та інших самохідних машин і механізмів (юридичних осіб) </t>
  </si>
  <si>
    <t xml:space="preserve">Податок з власників наземних транспортних засобів та інших самохідних машин і механізмів (з громадян) </t>
  </si>
  <si>
    <t>Податок з власників водних транспортних засобів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</si>
  <si>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</si>
  <si>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</si>
  <si>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в цілях, не пов'язаних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</si>
  <si>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</si>
  <si>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</si>
  <si>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</si>
  <si>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</si>
  <si>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</si>
  <si>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</si>
  <si>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та певні види господарської діяльності</t>
  </si>
  <si>
    <t>Податок на промисел</t>
  </si>
  <si>
    <t>Плата за державну реєстрацію суб'єктів підприємницької діяльності</t>
  </si>
  <si>
    <r>
      <t xml:space="preserve">Плата за торговий патент на деякі види підприємницької діяльності </t>
    </r>
    <r>
      <rPr>
        <sz val="9"/>
        <rFont val="Times New Roman"/>
        <family val="1"/>
      </rPr>
      <t>(за винятком плати за придбання торгових патентів пунктами продажу нафтопродуктів (автозаправними станціями, заправними пунктами)</t>
    </r>
  </si>
  <si>
    <t>Плата за придбання торгового патенту на здійснення роздрібної торгівлі, сплачена фіз.особами</t>
  </si>
  <si>
    <t>Плата за придбання торгового патенту на здійснення роздрібної торгівлі, сплачена юрид.особами</t>
  </si>
  <si>
    <t>Плата за придбання торгового патенту на здійснення операцій з торгівлі готівковими валют.цінностями</t>
  </si>
  <si>
    <t>Плата за придбання торгового патенту на здійснення оптової торгівлі, сплачена фіз.особами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</si>
  <si>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</si>
  <si>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фіз.особами</t>
  </si>
  <si>
    <t>Плата за придбання торгового патенту на здійснення оптової торгівлі, сплачена юрид.особами</t>
  </si>
  <si>
    <t>Плата за придбання торгового патенту на здійснення торговельно-виробничої діяльності (громадське харчування), сплачена юрид.особами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</si>
  <si>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</si>
  <si>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</si>
  <si>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фіз.особами</t>
  </si>
  <si>
    <t>Плата за придбання торгового патенту на здійснення діяльності з надання побутових послуг, сплачена юрид.особами</t>
  </si>
  <si>
    <t>Плата за придбання торгового патенту на здійснення операцій з надання послуг у сфері грального бізнесу, сплачена юрид.особами</t>
  </si>
  <si>
    <t>Плата за придбання торгового патенту на здійснення операцій з надання послуг у сфері грального бізнесу, сплачена фіз.особами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</si>
  <si>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</si>
  <si>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</si>
  <si>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</si>
  <si>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</si>
  <si>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</si>
  <si>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</si>
  <si>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</si>
  <si>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використання місцевої символіки</t>
  </si>
  <si>
    <t>збір за право проведення кіно- і телезйомок</t>
  </si>
  <si>
    <t>Збір за видачу дозволу на розміщення об"єктів торгівлі та сфери послуг</t>
  </si>
  <si>
    <t>Збір з власників собак</t>
  </si>
  <si>
    <t xml:space="preserve">Єдиний податок для суб'єктів малого підприємництва  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</si>
  <si>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</si>
  <si>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</si>
  <si>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</si>
  <si>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</si>
  <si>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сум відсотків за користування тимчасово вільними бюджетними коштами місцевих бюджетів</t>
  </si>
  <si>
    <t>Адміністративні штрафи та інші санкції</t>
  </si>
  <si>
    <t>Адміністративні штрафи, що накладаються виконанвчими органами відповідних рад або утвореними ними в установленому порядку адміністративними комісіями</t>
  </si>
  <si>
    <t>Адміністративні штрафи у сфері забезпечення безпеки дорожнього руху</t>
  </si>
  <si>
    <t>Адміністративні збори та платежі, доходи від некомерційного та побічного продажу</t>
  </si>
  <si>
    <t>Надходження від орендної плати за користування цілісним майновим комплексом та іншим майном, що у комунальній власності</t>
  </si>
  <si>
    <t>Надходження від орендної плати за користування цілісним майновим комплексом, що у комунальній власності</t>
  </si>
  <si>
    <t>Надходження від орендної плати за користування іншим майном, що у комунальній власності</t>
  </si>
  <si>
    <t>Державне мито</t>
  </si>
  <si>
    <t>Держмито, що сплачується за місцем розгляду  та оформлення документів</t>
  </si>
  <si>
    <t>Держмито, пов"язане з видачею та оформленням паспортів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</si>
  <si>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</si>
  <si>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</si>
  <si>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</si>
  <si>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діяльності</t>
  </si>
  <si>
    <r>
      <t>Власні надходження бюджетних установ,</t>
    </r>
    <r>
      <rPr>
        <sz val="9"/>
        <rFont val="Times New Roman"/>
        <family val="1"/>
      </rPr>
      <t xml:space="preserve"> які утримуються за рахунок коштів міського бюджету</t>
    </r>
    <r>
      <rPr>
        <b/>
        <sz val="10.5"/>
        <rFont val="Times New Roman"/>
        <family val="1"/>
      </rPr>
      <t xml:space="preserve"> </t>
    </r>
  </si>
  <si>
    <t xml:space="preserve">Плата за послуги, що надаються бюджетними установами </t>
  </si>
  <si>
    <t xml:space="preserve">Плата за послуги, що надаються бюджетними установами згідно з функціональними повноваженнями </t>
  </si>
  <si>
    <t xml:space="preserve">Кошти, що отримуються бюджетними установами від господарської та/або виробничої діяльності </t>
  </si>
  <si>
    <t xml:space="preserve">Плата за оренду майна бюджетних установ </t>
  </si>
  <si>
    <t xml:space="preserve">Кошти, що отримуються бюджетними установами від реалізації майна </t>
  </si>
  <si>
    <t>Доходи від операцій з капіталом</t>
  </si>
  <si>
    <t>Надходження від продажу основного капіталу</t>
  </si>
  <si>
    <t>Надходження коштів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</si>
  <si>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відчуження майна, яке належить Автономної Республіки Крим та майна, що знаходиться у комунальній власності</t>
  </si>
  <si>
    <t>Надходження від продажу землі і нематеріальних активів</t>
  </si>
  <si>
    <t>Надходження від продажу землі</t>
  </si>
  <si>
    <t>Офіційні трансферти</t>
  </si>
  <si>
    <t>Від органів державного управління</t>
  </si>
  <si>
    <t>Дотації</t>
  </si>
  <si>
    <t>Дотація вирівнювання, що одержується з державного бюджету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</si>
  <si>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</si>
  <si>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на забезпечення видатків на оплату праці працівників бюджетних установ у зв’язку із наближенням запровадження Єдиної тарифної сітки розрядів і коефіцієнтів у повному обсязі</t>
  </si>
  <si>
    <t xml:space="preserve">Субвенції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</si>
  <si>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</si>
  <si>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здоров'я, віком, вислугою років та у зв'язку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</si>
  <si>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</si>
  <si>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</si>
  <si>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 xml:space="preserve"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 </t>
  </si>
  <si>
    <t>41034300 </t>
  </si>
  <si>
    <t xml:space="preserve">Субвенція з державного бюджету місцевим бюджетам на здійснення заходів щодо соціально-економічного розвитку регіонів </t>
  </si>
  <si>
    <t xml:space="preserve"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населених пунктів </t>
  </si>
  <si>
    <t>Інші субвенції (з загального фонду обласного бюджету на пільгове медичне обслуговування громадян, які постраждали внаслідок Чорнобильської катастрофи)</t>
  </si>
  <si>
    <t>Інші субвенції (з загального фонду обласного бюджету для забезпечення лікування хворих на цукровий і нецукровий діабет)</t>
  </si>
  <si>
    <t>Інші субвенції (з загального фонду обласного бюджету для поховання учасників бойових дій)</t>
  </si>
  <si>
    <t>Інші субвенції (з загального фонду обласного бюджету для фінансування видатків на виконання доручень виборців депутатами обласної ради)</t>
  </si>
  <si>
    <t>Інші субвенції (зі спеціального фонду обласного бюджету на фінансування витрат, пов"язаних з будівництвом, реконструкцією, ремонтом та утриманням автомобільних доріг, що належать до комунальної власності)</t>
  </si>
  <si>
    <t>Інші субвенції (з загального фонду обласного бюджету на впровадження децентралізованої системи нарахування та виплати соціальних виплат)</t>
  </si>
  <si>
    <t>Інші субвенції (з загального фонду обласного бюджету на виконання доручень виборців депутатами обласної ради)</t>
  </si>
  <si>
    <t xml:space="preserve">Субвенція з державного бюджету місцевим бюджетам на фінансування у 2009 році Програм - переможців Всеукраїнського конкурсу проектів та програм розвитку місцевого самоврядування 2008 року 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</si>
  <si>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 </t>
  </si>
  <si>
    <t>Субвенція з державного бюджету місцевим бюджетам на придбання вагонів для комунального електротранспорту (тролейбусів і трамваїв)</t>
  </si>
  <si>
    <t>Субвенція з державного бюджету місцевим бюджетам на збереження історичної забудови міст, об'єктів історико-культурної спадщини України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</si>
  <si>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</si>
  <si>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соціально-економічний розвиток регіонів, виконання заходів з упередження аварій та запобігання техногенним катастрофам у житлово-комунальному господарстві та на інших аварійних об'єктах комунальної власності і на виконання інвестиційних проектів</t>
  </si>
  <si>
    <t>З іншої частини бюджету</t>
  </si>
  <si>
    <t>Кошти, одержані із загального фонду бюджету до бюджету розвитку (спеціального фонду)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</si>
  <si>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</si>
  <si>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</si>
  <si>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Інші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</si>
  <si>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</si>
  <si>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Всього доходів</t>
  </si>
  <si>
    <t>Показники міжбюджетних трансфертів між міським бюджетом та бюджетами районів у м.Чернігові на 2010 рік</t>
  </si>
  <si>
    <t>Назва адміністративно-територіальних одиниць</t>
  </si>
  <si>
    <t>Інші дотації бюджетам районів у м. Чернігові</t>
  </si>
  <si>
    <t>Додаткова дотація з державного бюджету на забезпечення видатків на оплату праці працівників бюджетних установ у зв'язку із підвищенням розмірів мінімальної заробітної плати, запровадженням ІІ етапу  Єдиної тарифної сітки, підвищенням розмірів посадових окладів та додаткової оплати за окремі види педагогічної діяльності у співвідношенні до тарифної сітки, на виплату стипендій і допомоги учням та студентам навчальних закладів</t>
  </si>
  <si>
    <t>Субвенції з загального фонду Державного бюджету України:</t>
  </si>
  <si>
    <t xml:space="preserve">Всього інші субвенції з загального фонду обласного бюджету </t>
  </si>
  <si>
    <t>Всього субвенцій зі спеціального фонду державного бюджету місцевим бюджетам</t>
  </si>
  <si>
    <t>Інші субвенції зі спеціального фонду міського бюджету районним у місті бюджетам (на фінансування робіт, пов'язаних з ремонтом і утриманням доріг)</t>
  </si>
  <si>
    <t>Областей</t>
  </si>
  <si>
    <t>Міст і районів</t>
  </si>
  <si>
    <t>Територіальні центри і відділення соціальної допомоги на дому</t>
  </si>
  <si>
    <t xml:space="preserve"> Інші пільги (на покриття витрат, пов"язаних з наданням пільг Почесним гроадянам міста Чернігова)</t>
  </si>
  <si>
    <t>Капітальний ремонт житлового фонду</t>
  </si>
  <si>
    <t>з них: на реалізацію Програми "Безпечне житло" на 2006-2010 роки</t>
  </si>
  <si>
    <t>Видатки на утримання об`єктiв соцiальної сфери підприємств, що передаються до комунальної власностi</t>
  </si>
  <si>
    <t>Благоустрій міст, сіл, селищ</t>
  </si>
  <si>
    <t>у рамках Програми створення і використання матеріальних резервів для запобігання, ліквідації надзвичайних ситуацій техногенного і природного характеру та їх наслідків у м. Чернігів на 2005-2010 роки</t>
  </si>
  <si>
    <t>на реалізацію Програми з охорони життя людей на водних об'єктах у місті Чернігів на 2006-2010 роки</t>
  </si>
  <si>
    <t xml:space="preserve">у тому числі на: </t>
  </si>
  <si>
    <t>Інші субвенції (з загального фонду обласного бюджету на поховання учасників бойових дій)</t>
  </si>
  <si>
    <t>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</si>
  <si>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 xml:space="preserve"> на фінансування ремонту приміщень управлінь праці та соціального захисту виконавчих органів міських, міст республіканського в Автономній Республіці Крим і обласного значення, районних у містах Києві і Севастополі та районних у містах рад для здійснення заходів з виконання спільного із Світовим банком проекту “Вдосконалення системи соціальної допомоги"</t>
  </si>
  <si>
    <t>на розрахунки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</si>
  <si>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виплату допомоги сім’ям з дітьми, малозабезпеченим сім'ям, інвалідам з дитинства, дітям-інвалідам та тимчасової державної допомоги дітям</t>
  </si>
  <si>
    <r>
      <t xml:space="preserve">надання пільг з послуг зв'язку та інших передбачених законодавством пільг </t>
    </r>
    <r>
      <rPr>
        <b/>
        <sz val="11"/>
        <rFont val="Times New Roman"/>
        <family val="1"/>
      </rPr>
      <t>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  </r>
    <r>
      <rPr>
        <b/>
        <sz val="14"/>
        <rFont val="Times New Roman"/>
        <family val="1"/>
      </rPr>
      <t>) та компенсацію за пільговий проїзд окремих категорій громадян</t>
    </r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</si>
  <si>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</si>
  <si>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</si>
  <si>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проведення виборів депутатів Верховної Ради Автономної Республіки Крим, місцевих рад та сільських, селищних, міських голів</t>
  </si>
  <si>
    <t>на виплату допомоги сім'ям з дітьми, малозабезпеченим сім'ям, інвалідам з дитинства, дітям-інвалідам та тимчасової державної допомоги дітям за рахунок додаткової субвенції</t>
  </si>
  <si>
    <t xml:space="preserve"> на ведення та адміністрування Державного реєстру виборців </t>
  </si>
  <si>
    <t>250381</t>
  </si>
  <si>
    <t xml:space="preserve">Бюджет Деснянського району </t>
  </si>
  <si>
    <t>Бюджет Новозаводського району</t>
  </si>
  <si>
    <t>О1</t>
  </si>
  <si>
    <t>Разом по бюджетах районів
у м. Чернігові</t>
  </si>
  <si>
    <t>Продовження додатка 4</t>
  </si>
  <si>
    <t>Кoд</t>
  </si>
  <si>
    <t>Назва трансферту</t>
  </si>
  <si>
    <t>Назва бюджету</t>
  </si>
  <si>
    <t>Міжбюджетні трансферти, що надходять до міського бюджету</t>
  </si>
  <si>
    <r>
      <t xml:space="preserve">Щоденний норматив відрахувань </t>
    </r>
    <r>
      <rPr>
        <sz val="8"/>
        <rFont val="Times New Roman"/>
        <family val="1"/>
      </rPr>
      <t>(у відсотках від обсягів надходження доходів державного бюджету, що справляється на теріторії м.Чернігова і є джерелом перерахування дотації)</t>
    </r>
  </si>
  <si>
    <t>міський</t>
  </si>
  <si>
    <t xml:space="preserve">Додаток  4
до рішення міської ради
"20" травня 2010 року  "Про міський бюджет на 2010 рік" 
(50 сесія 5 скликання)
у редакції рішення міської ради 
"16" вересня 2010 року (53 сесія 5 скликання) </t>
  </si>
  <si>
    <t>Перелік міських програм у міському бюджеті на 2010 рік</t>
  </si>
  <si>
    <t>грн.</t>
  </si>
  <si>
    <t xml:space="preserve">КВК  </t>
  </si>
  <si>
    <t>Назва головного розпорядника коштів,
найменування КТКВ</t>
  </si>
  <si>
    <t xml:space="preserve">Спеціальний фонд </t>
  </si>
  <si>
    <t>Найменування програми</t>
  </si>
  <si>
    <t>Сума</t>
  </si>
  <si>
    <t>Виконавчий комітет міської ради</t>
  </si>
  <si>
    <t>Спецiальнi монтажно-експлуатаційні підрозділи</t>
  </si>
  <si>
    <t>Міська Комплексна програма профілактики злочинності на 2006-2010 роки, затверджена рішенням міської ради від 23.12.2005 (19 сесія 4 скликання), із змінами та доповненнями</t>
  </si>
  <si>
    <t>Програма організації дорожнього руху на автомобільних дорогах, вулицях міста Чернігова на 2008-2011 роки, затверджена рішенням міської ради від 21.12.2007р.
(23 сесія 5 скликання) зі змінами (34 сесія 5 скликання)</t>
  </si>
  <si>
    <t>Інші видатки на соціальний захист населення</t>
  </si>
  <si>
    <t>Програма підтримки громадських організацій інвалідів, ветеранів, багатодітних родин  у м. Чернігові на 2010 рік, затверджена рішенням міської ради від 25.12.2009р. (45 сесія 5 скликання),  зміни ( рішення міської ради від 26.02.2010 року 47 сесія 5 скликання)</t>
  </si>
  <si>
    <t>Програма молодіжного житлового кредитування в м.Чернігові на 2006-2012 роки, затверджена рішенням міської ради від 30.06.2006р. (5 сесія 5 скликання)</t>
  </si>
  <si>
    <t>Програма організації та проведення у 2010 році оплачуваних громадських робіт для безробітних громадян м. Чернігова, затверджена рішенням міської ради від 25.12.2009р. (45 сесія 5 скликання)</t>
  </si>
  <si>
    <t>Управління освіти міської ради</t>
  </si>
  <si>
    <t xml:space="preserve">Освіта, всього: </t>
  </si>
  <si>
    <t>Програма енергозбереження в установах освіти м.Чернігова на 2010 - 2014 роки, затверджена рішенням міської ради від 29.04.2010 року (49 сесія 5 скликання)</t>
  </si>
  <si>
    <t>у тому числі</t>
  </si>
  <si>
    <t>Загальноосвітні школи (в т. ч. школа-дитячий садок, інтернат при школі), спеціалізовані школи, ліцеї, гімназії, колегіуми</t>
  </si>
  <si>
    <t>Вечірні (змінні) школи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</si>
  <si>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</si>
  <si>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 xml:space="preserve">Позашкільні заклади освіти, заходи із позашкільної роботи з дітьми </t>
  </si>
  <si>
    <t>Охорона здоров'я разом, у тому числі</t>
  </si>
  <si>
    <t>Програма забезпечення пожежної безпеки на території м. Чернігова на 2008-2010 роки, затверджена рішенням міської ради від 21.12.2007 (23 сесія 5 скликання)</t>
  </si>
  <si>
    <t>Пологові будинки</t>
  </si>
  <si>
    <t>Станції швидкої та невідкладної медичної допомоги</t>
  </si>
  <si>
    <t>Програма підготовки документації підприємств, установ та організацій м. Чернігова для закладання до страхового фонду документації на період 2008-2010 років, затверджена рішенням міської ради від 20.03.2008 (26 сесія 5 скликання)</t>
  </si>
  <si>
    <t>Управління  з питань надзвичайних ситуацій та цивільного  захисту населення  міської ради</t>
  </si>
  <si>
    <t xml:space="preserve">Видатки на запобігання та ліквідацію надзвичайних ситуацій </t>
  </si>
  <si>
    <t>Програма створення і використання матеріальних резервів для запобігання, ліквідації надзвичайних ситуацій техногенного і природного характеру та їх наслідків у м.Чернігів на 2005-2010 роки, затверджена рішенням міської ради від 12.04.2005р. (16 сесія 4 скликання)</t>
  </si>
  <si>
    <t>Програма з охорони життя людей на водних об’єктах у місті Чернігів на 2006-2010 роки</t>
  </si>
  <si>
    <t>Програма відновлення твердого покриття доріг та проїздів у житловій забудові міста на 2008-2010 роки, затверджена рішенням міської ради від 21.12.2007 (23 сесія 5 скликання)</t>
  </si>
  <si>
    <t xml:space="preserve">Програма централізованого водозабезпечення та водовідведення малоповерхової забудови у місті Чернігові на 2009-2017 роки, затверджена рішенням міської ради від 16.04.2008р. (27 сесія 5 скликання)) </t>
  </si>
  <si>
    <t>Програма відновлення та реконструкції дитячих та спортивних майданчиків на період 2009-2014 років, затверджена рішенням міської ради від 30.01.2009р. 
(34 сесія 5 скликання)</t>
  </si>
  <si>
    <t>Програма модернізації та заміни ліфтів у житловому фонді м. Чернігована 2008 - 2015 роки, затверджена рішенням міської ради від 26.06.2008р. (29 сесія 5 скликання)</t>
  </si>
  <si>
    <t>Цільова Програма освітлення міста Чернігова на 2008-2011 роки, затверджена рішенням міської ради від 21.11.2007р. (22 сесія 5 скликання)</t>
  </si>
  <si>
    <t>Чернігівська міська програма охорони, раціонального використання  і збереження міського навколишнього середовища на період 2006-2010 роки, затверджена рішенням міської ради від 31.08.2006р. (7 сесія 5 скликання) зі змінами і доповненнями</t>
  </si>
  <si>
    <t>Видатки на проведення робіт, пов'язаних з будівництвом, реконструкцією, ремонтом та утриманням автомобільних доріг</t>
  </si>
  <si>
    <t>Програма відновлення твердого покриття доріг та проїздів у житловій забудові міста на 2008-2010 роки, затверджена рішенням міської ради від 21.12.2007 (23 сесія 5 скликання) зі змінами</t>
  </si>
  <si>
    <t>Програма розвитку малого підприємництва у м. Чернігові на 2007-2008 рр., затверджена рішенням міської ради від 21.11.2007 року (22 сесія 5 скликання)</t>
  </si>
  <si>
    <t>Управління культури міської ради</t>
  </si>
  <si>
    <t>110201</t>
  </si>
  <si>
    <t>Культура і мистецтво разом, утому числі</t>
  </si>
  <si>
    <t>Палаци і будинки культури, клуби та інші заклади клубного типу</t>
  </si>
  <si>
    <t>110205</t>
  </si>
  <si>
    <t>Управління транспорту і зв'язку міської ради</t>
  </si>
  <si>
    <t>Програма стабілізації і розвитку міського електричного транспорту м. Чернігова на 2007-2015 роки, затверджена рішенням міської ради від 25 квітня 2007 року (16 сесія 5 скликання)</t>
  </si>
  <si>
    <t>150118</t>
  </si>
  <si>
    <t>Житлове будівництво та придбання житла для окремих категорій населення</t>
  </si>
  <si>
    <t>Програма розвитку малого підприємництва у м. Чернігові на 2009-2010 рр., затверджена рішенням міської ради від 12.12.2008р. (33 сесія 5 скликання)</t>
  </si>
  <si>
    <t>Програма сприяння залученню інвестицій та розвитку туристичного потенціалу м. Чернігова на 2007-2008 роки, затверджена рішенням міської ради від 27.02.2007 (14 сесія 5 скликання)</t>
  </si>
  <si>
    <t>Цільова Програма реконструкції (відновлення) покрівель житлових будинків міста Чернігова на 2009-2013 роки, затверджена рішенням міської ради від 30.01.2009р. 
(34 сесія 5 скликання))</t>
  </si>
  <si>
    <t>Фінансове управління міської ради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</si>
  <si>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</si>
  <si>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Міська Комплексна програма профілактики злочинності на 2006-2010 роки, затверджена рішенням міської ради від 23.12.2005р. (19 сесія 4 скликання), із змінами та доповненнями</t>
  </si>
  <si>
    <t>250345</t>
  </si>
  <si>
    <t>250346</t>
  </si>
  <si>
    <t>Програма "Безпечне житло" на 2006-2010 роки, затверджена рішенням міської ради 23.12.2005 (19 сесія 4 скликання)</t>
  </si>
  <si>
    <t>250347</t>
  </si>
  <si>
    <t>250348</t>
  </si>
  <si>
    <t>250349</t>
  </si>
  <si>
    <t>Програма з охорони життя на водних об'єктах у місті Чернігів на 2006-2010 роки, затверджена рішенням міської ради 08.09.2005 (17 сесія 4 скликання)</t>
  </si>
  <si>
    <t>250350</t>
  </si>
  <si>
    <t>250351</t>
  </si>
  <si>
    <t>Додаток 7
 до рішення міської ради "20" травня 2010 року
"Про міський бюджет на 2010 рік" (50 сесія 5 скликання) 
у редакції рішення міської ради "16" вересня 2010 року (53 сесія 5 скликання)</t>
  </si>
  <si>
    <t>Додаток 8
до рішення міської ради 
"20" травня 2010 року</t>
  </si>
  <si>
    <r>
      <t xml:space="preserve">Напрями використання </t>
    </r>
    <r>
      <rPr>
        <sz val="16"/>
        <rFont val="Arial Cyr"/>
        <family val="0"/>
      </rPr>
      <t xml:space="preserve">коштів спеціального фонду міського бюджету міста Чернігова у </t>
    </r>
    <r>
      <rPr>
        <b/>
        <sz val="16"/>
        <rFont val="Arial Cyr"/>
        <family val="0"/>
      </rPr>
      <t xml:space="preserve">2010 році </t>
    </r>
  </si>
  <si>
    <t>на будівництво, реконструкцію, ремонт і утримання автомобільних доріг загального користування</t>
  </si>
  <si>
    <t xml:space="preserve"> місцевого значення, вулиць і доріг у м. Чернігові, що належать до комунальної власності</t>
  </si>
  <si>
    <t>№ п/п</t>
  </si>
  <si>
    <t>Напрями використання коштів</t>
  </si>
  <si>
    <t>Обсяг спрямування коштів у 2010 році</t>
  </si>
  <si>
    <t xml:space="preserve">видатки споживання </t>
  </si>
  <si>
    <t>видатки розвитку</t>
  </si>
  <si>
    <t>1</t>
  </si>
  <si>
    <t xml:space="preserve"> Будівництво об’єктів</t>
  </si>
  <si>
    <t>1.1</t>
  </si>
  <si>
    <t>Будівництво світлофорного об'єкту на перехресті просп.Миру, вул.Преображенської.</t>
  </si>
  <si>
    <t>Разом по розділу 1:</t>
  </si>
  <si>
    <t xml:space="preserve"> Реконструкція об’єктів</t>
  </si>
  <si>
    <t>2.2</t>
  </si>
  <si>
    <t>Реконструкція автоматизованої системи керування дорожнім рухом (ІІ етап)</t>
  </si>
  <si>
    <t>Разом по розділу 2:</t>
  </si>
  <si>
    <t>Капітальний ремонт об'єктів</t>
  </si>
  <si>
    <t>3.1</t>
  </si>
  <si>
    <t>Капітальний ремонт засобів регулювання дорожннього руху</t>
  </si>
  <si>
    <t>3.2</t>
  </si>
  <si>
    <t>Встановлення засобів дорожнього орієнтування</t>
  </si>
  <si>
    <t>3.3</t>
  </si>
  <si>
    <t>Капітальний ремонт колесовідбійного огородження по просп.Миру</t>
  </si>
  <si>
    <t>3.4</t>
  </si>
  <si>
    <t>Капітальний ремонт зливової каналізації вулично-дорожньої мережі (погашення заборгованості за виконані роботи, яка утворилась за станом на 01.01.2010 року)</t>
  </si>
  <si>
    <t>3.5</t>
  </si>
  <si>
    <t>Капітальний ремонт тротуару по вул. Текстильників (погашення заборгованості за виконані роботи, яка утворилась за станом на 01.01.2010 року)</t>
  </si>
  <si>
    <t>3.6</t>
  </si>
  <si>
    <t>Капітальний ремонт вул. Родімцева (погашення заборгованості за виконані роботи, яка утворилась за станом на 01.01.2010 року)</t>
  </si>
  <si>
    <t>Разом у  розділі 3:</t>
  </si>
  <si>
    <t>4</t>
  </si>
  <si>
    <t>Поточний ремонт об'єктів</t>
  </si>
  <si>
    <t>4.1</t>
  </si>
  <si>
    <t>Поточний ремонт вулиць та тротуарів м. Чернігова (погашення заборгованості за виконані роботи, яка утворилась за станом на 01.01.2010 року)</t>
  </si>
  <si>
    <t>4.2</t>
  </si>
  <si>
    <t>Поточний ремонт вулиць та тротуарів м. Чернігова</t>
  </si>
  <si>
    <t>4.3</t>
  </si>
  <si>
    <t>Почний ремонт та встановлення направляючого огородження</t>
  </si>
  <si>
    <t>4.4</t>
  </si>
  <si>
    <t>Поточний ремонт засобів регулювання дорожнього руху</t>
  </si>
  <si>
    <t>4.5</t>
  </si>
  <si>
    <t>Поточний ремонт зливової каналізації вулично-дорожньої мережі  (погашення заборгованості за виконані роботи, яка утворилась за станом на 01.01.2010 року)</t>
  </si>
  <si>
    <t>4.6</t>
  </si>
  <si>
    <t xml:space="preserve">Поточний ремонт зливової каналізації вулично-дорожньої мережі </t>
  </si>
  <si>
    <t>4.7</t>
  </si>
  <si>
    <t>Влаштування пристроїв примусового зниження швидкості  (погашення заборгованості за виконані роботи, яка утворилась за станом на 01.01.2010 року)</t>
  </si>
  <si>
    <t>4.8</t>
  </si>
  <si>
    <t>Влаштування пристроїв примусового зниження швидкості</t>
  </si>
  <si>
    <t>Разом у  розділі 4:</t>
  </si>
  <si>
    <t>5</t>
  </si>
  <si>
    <t>Проектні роботи на виротовлення проектно-кошторисної документації на будівництво світлофорних об'єктів</t>
  </si>
  <si>
    <t>6</t>
  </si>
  <si>
    <t>Проектні роботи на виготовлення проектно-кошторисної документації на реконструкцію автоматизованої системи керування дорожнім рухом (погашення заборгованості за виконані роботи, яка утворилась за станом на 01.01.2010 року)</t>
  </si>
  <si>
    <t>7</t>
  </si>
  <si>
    <t>Проектні роботи дислокації технічних засобів регулювання дорожнім рухом у місті</t>
  </si>
  <si>
    <t>3.7</t>
  </si>
  <si>
    <t>3.8</t>
  </si>
  <si>
    <t>3.9</t>
  </si>
  <si>
    <t>3.10</t>
  </si>
  <si>
    <t>3.11</t>
  </si>
  <si>
    <t>8</t>
  </si>
  <si>
    <t>Технічна паспортизація та інвентаризація вулично-дорожньої мережі м.Чернігова</t>
  </si>
  <si>
    <t>ВСЬОГО у розділах 1-8:</t>
  </si>
  <si>
    <t>з них на погашення заборгованості за виконані роботи, яка утворилась за станом на 01.01.2010 року</t>
  </si>
  <si>
    <t>"Про міський бюджет на 2010 рік"
 (50 сесія 5 скликання) 
у редакції рішення міської ради 
"16" вересня 2010 року (53 сесія 5 скликання)</t>
  </si>
  <si>
    <t>Додаток 9</t>
  </si>
  <si>
    <t xml:space="preserve">Джерела фінансування міського бюджету м. Чернігова на 2010 рік </t>
  </si>
  <si>
    <t xml:space="preserve">Назва </t>
  </si>
  <si>
    <t xml:space="preserve">разом </t>
  </si>
  <si>
    <t>у т.ч. бюджет розвитку</t>
  </si>
  <si>
    <t xml:space="preserve">Внутрішнє фінансування </t>
  </si>
  <si>
    <t>Фінансування за рахунок коштів єдиного казначейського рахунку</t>
  </si>
  <si>
    <t xml:space="preserve">Одержано </t>
  </si>
  <si>
    <t xml:space="preserve">Повернено 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</si>
  <si>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</si>
  <si>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пред'явлення цінних паперів</t>
  </si>
  <si>
    <t>Розміщення коштів на депозитах або придбання цінних паперів</t>
  </si>
  <si>
    <t>Зміна обсягів готівкових коштів на рахунку міського бюджету</t>
  </si>
  <si>
    <t xml:space="preserve">На початок періоду </t>
  </si>
  <si>
    <t xml:space="preserve">Всього за типом кредитора </t>
  </si>
  <si>
    <t>Фінансування за борговими операціями</t>
  </si>
  <si>
    <t xml:space="preserve">Всього за типом боргового зобов’язання  </t>
  </si>
  <si>
    <t>"Про міський бюджет на 2010 рік" (50 сесія 5 скликання)  
у редакції рішення міської ради 
"16" вересня 2010 року (53 сесія 5 скликання)</t>
  </si>
  <si>
    <t>Збереження, розвиток, реконструкція та реставрація пам'яток історії та культури</t>
  </si>
  <si>
    <t>(грн.)</t>
  </si>
  <si>
    <t xml:space="preserve"> Видатки загального фонду</t>
  </si>
  <si>
    <t xml:space="preserve"> Видатки спеціального фонду</t>
  </si>
  <si>
    <t>Всього</t>
  </si>
  <si>
    <t>РАЗОМ</t>
  </si>
  <si>
    <t>Органи місцевого самоврядування</t>
  </si>
  <si>
    <t>Освіта</t>
  </si>
  <si>
    <t>Охорона здоров’я</t>
  </si>
  <si>
    <t xml:space="preserve">Благоустрій міст, сіл, селищ </t>
  </si>
  <si>
    <t>Капітальні вкладення</t>
  </si>
  <si>
    <t>Резервний фонд</t>
  </si>
  <si>
    <t>Підприємства і організації побутового обслуговування, що входять до комунальної власності</t>
  </si>
  <si>
    <t xml:space="preserve">Розробка схем та проектних рішень масового застосування </t>
  </si>
  <si>
    <t xml:space="preserve">Виконавчий комітет Чернігівської міської ради </t>
  </si>
  <si>
    <t>Управління освіти міської  ради</t>
  </si>
  <si>
    <t>Дошкільні заклади освіти</t>
  </si>
  <si>
    <t>Централізовані бухгалтерії</t>
  </si>
  <si>
    <t>Інші заклади освіти</t>
  </si>
  <si>
    <t>Управління економіки міської ради</t>
  </si>
  <si>
    <t>Фонд комунального майна міської ради</t>
  </si>
  <si>
    <t>Проведення навчально-тренувальних зборів і змагань</t>
  </si>
  <si>
    <t>Інші видатки</t>
  </si>
  <si>
    <t>Лікарні</t>
  </si>
  <si>
    <t>Бібліотеки</t>
  </si>
  <si>
    <t>Школи естетичного виховання дітей</t>
  </si>
  <si>
    <t>Управління житлово-комунального господарства міської ради</t>
  </si>
  <si>
    <t>Управління з питань надзвичайних ситуацій та цивільного захисту населення міської ради</t>
  </si>
  <si>
    <t>Позашкільні заклади освіти, заходи із позашкільної роботи з дітьми</t>
  </si>
  <si>
    <t>Групи централізованого господарського обслуговування</t>
  </si>
  <si>
    <t>Утримання та навчально-тренувальна робота дитячо-юнацьких спортивних шкіл</t>
  </si>
  <si>
    <t>Загальні і спеціалізовані стоматологічні поліклініки</t>
  </si>
  <si>
    <t>170703</t>
  </si>
  <si>
    <t xml:space="preserve">Утримання та навчально-тренувальна робота дитячо-юнацьких спортивних шкіл </t>
  </si>
  <si>
    <t>Управління архітектури та містобудування міської ради</t>
  </si>
  <si>
    <t>Управління капітального будівництва міської ради</t>
  </si>
  <si>
    <t xml:space="preserve"> з них:</t>
  </si>
  <si>
    <t xml:space="preserve">Управління культури міської ради </t>
  </si>
  <si>
    <t>110000</t>
  </si>
  <si>
    <t xml:space="preserve">Культура і мистецтво </t>
  </si>
  <si>
    <t>180404</t>
  </si>
  <si>
    <t>Підтримка малого і середнього підприємництва</t>
  </si>
  <si>
    <t>250326</t>
  </si>
  <si>
    <t>250404</t>
  </si>
  <si>
    <t>180410</t>
  </si>
  <si>
    <t>250330</t>
  </si>
  <si>
    <t>250329</t>
  </si>
  <si>
    <t>Компенсаційні виплати на пільговий проїзд автомобільним транспортом окремим категоріям громадян</t>
  </si>
  <si>
    <t>Компенсаційні виплати на пільговий проїзд електротранспортом окремим категоріям громадян</t>
  </si>
  <si>
    <t>240601</t>
  </si>
  <si>
    <t>Охорона та раціональне використання природних ресурсів</t>
  </si>
  <si>
    <t>170603</t>
  </si>
  <si>
    <t>130000</t>
  </si>
  <si>
    <t>240000</t>
  </si>
  <si>
    <t>Цільові фонди</t>
  </si>
  <si>
    <t>240602</t>
  </si>
  <si>
    <t>Утилізація відходів</t>
  </si>
  <si>
    <t>240604</t>
  </si>
  <si>
    <t>Інша діяльність у сфері охорони навколишнього природного середовища</t>
  </si>
  <si>
    <t>240605</t>
  </si>
  <si>
    <t>Збереження природно-заповідного фонду</t>
  </si>
  <si>
    <t xml:space="preserve">Інші дотації </t>
  </si>
  <si>
    <t>150203</t>
  </si>
  <si>
    <t xml:space="preserve">Станція швидкої та невідкладної медичної допомоги </t>
  </si>
  <si>
    <t>081</t>
  </si>
  <si>
    <t>250315</t>
  </si>
  <si>
    <t>001</t>
  </si>
  <si>
    <t>250908</t>
  </si>
  <si>
    <t>250909</t>
  </si>
  <si>
    <t>230</t>
  </si>
  <si>
    <t>100</t>
  </si>
  <si>
    <t>007</t>
  </si>
  <si>
    <t>070</t>
  </si>
  <si>
    <t>020</t>
  </si>
  <si>
    <t>030</t>
  </si>
  <si>
    <t>150</t>
  </si>
  <si>
    <t>190</t>
  </si>
  <si>
    <t>160</t>
  </si>
  <si>
    <t>220</t>
  </si>
  <si>
    <t>250380</t>
  </si>
  <si>
    <t>180409</t>
  </si>
  <si>
    <t>150101</t>
  </si>
  <si>
    <t xml:space="preserve">Інші видатки </t>
  </si>
  <si>
    <t>Інвестиційні проекти</t>
  </si>
  <si>
    <t>Інші заходи, пов'язані з економічною діяльністю</t>
  </si>
  <si>
    <t>Управління охорони здоров'я міської ради</t>
  </si>
  <si>
    <t>Інші заходи по охороні здоров'я</t>
  </si>
  <si>
    <t xml:space="preserve">Видатки на проведення  робіт, пов'язаних із будівництвом, реконструкцією, ремонтом та утриманням автомобільних доріг 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</si>
  <si>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</t>
  </si>
  <si>
    <t>Повернення коштів, наданих для кредитування  громадян на будівництво (реконструкцію) та придбання житла</t>
  </si>
  <si>
    <t>Спеціальні загальноосвітні школи-інтернати та інші заклади освіти для дітей з вадами у фізичному чи розумовому розвитку</t>
  </si>
  <si>
    <t>Методична робота, інші заходи у сфері народної освіти</t>
  </si>
  <si>
    <t>Централізована бухгалтерія управління освіти міської ради</t>
  </si>
  <si>
    <t>Пологовий будинок</t>
  </si>
  <si>
    <t>Відділ по фізичній культурі та спорту міської ради</t>
  </si>
  <si>
    <t>Фізична культура і спорт</t>
  </si>
  <si>
    <t>Інші видатки на соціальний захист населення відділу соціальних питань міської ради</t>
  </si>
  <si>
    <t>Соціальні програми і заходи державних органів у справах молоді відділу у справах сім'ї та молоді міської ради</t>
  </si>
  <si>
    <t>Соціальні програми і заходи державних органів у справах сім’ї відділу у справах сім'ї та молоді міської ради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</si>
  <si>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</si>
  <si>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250306</t>
  </si>
  <si>
    <t>Кошти, що передаються із загального фонду бюджету до бюджету розвитку (спеціального фонду)</t>
  </si>
  <si>
    <t>Додаткова дотація з державного бюджету місцевим бюджетам на запровадження з 1 вересня 2004 року мінімальної заробітної плати у розмірі 237 гривень на місяць із збереженням діючих співвідношень в оплаті праці працівників бюджетної сфери</t>
  </si>
  <si>
    <t>150201</t>
  </si>
  <si>
    <t>Державне управління</t>
  </si>
  <si>
    <t>Соціальний захист та соціальне забезпечення</t>
  </si>
  <si>
    <t>Інші видатки на  соціальний захист населення</t>
  </si>
  <si>
    <t>Соціальні програми і заходи державних органів у справах молоді</t>
  </si>
  <si>
    <t xml:space="preserve">Соціальні програми і заходи державних органів у справах сім’ї </t>
  </si>
  <si>
    <t>Житлово-комунальне господарство</t>
  </si>
  <si>
    <t>Культура і мистецтво</t>
  </si>
  <si>
    <t>Засоби масової інформації</t>
  </si>
  <si>
    <t xml:space="preserve">Телебачення і радіомовлення </t>
  </si>
  <si>
    <t xml:space="preserve">Періодичні видання (газети та журнали) </t>
  </si>
  <si>
    <t>Будівництво</t>
  </si>
  <si>
    <t>Операцiйнi видатки – паспортизація, iнвентаризацiя пам'яток архітектури, премії в галузі архітектури</t>
  </si>
  <si>
    <t>Сільське і лісове господарство, рибне господарство, та мисливство</t>
  </si>
  <si>
    <t>Землеустрій</t>
  </si>
  <si>
    <t>Транспорт, дорожнє господарство, зв’язок, телекомунікації та інформатика</t>
  </si>
  <si>
    <t>Інші послуги, пов’язані з економічною діяльністю</t>
  </si>
  <si>
    <t xml:space="preserve">Видатки, не віднесені до основних груп </t>
  </si>
  <si>
    <t>Надання пільгового довгострокового кредиту громадянам на будівництво (реконструкцію) та  придбання житла</t>
  </si>
  <si>
    <t>Інші дотації</t>
  </si>
  <si>
    <t xml:space="preserve">Додаткова дотація з державного бюджету місцевим бюджетам на запровадження з 1 вересня 2004 року мінімальної заробітної плати у розмірі 237 гривень на місяць із збереженням діючих співвідношень в оплаті праці працівників бюджетної сфери </t>
  </si>
  <si>
    <t>Код КТКВ</t>
  </si>
  <si>
    <t>8 (гр.9+гр.12)</t>
  </si>
  <si>
    <t>14 (гр.3+гр.8)</t>
  </si>
  <si>
    <t>Правоохоронна діяльність та забезпечення  безпеки держави</t>
  </si>
  <si>
    <t>100000</t>
  </si>
  <si>
    <t>ВСЬОГО ВИДАТКІВ</t>
  </si>
  <si>
    <t>Код головного розпоряд-ника коштів</t>
  </si>
  <si>
    <t xml:space="preserve"> Назва головного розпорядника коштів</t>
  </si>
  <si>
    <t>120100</t>
  </si>
  <si>
    <t>130107</t>
  </si>
  <si>
    <t>100203</t>
  </si>
  <si>
    <t>100400</t>
  </si>
  <si>
    <t>КТКВ</t>
  </si>
  <si>
    <t>210105</t>
  </si>
  <si>
    <t>Видатки на запобігання та ліквідацію надзвичайних ситуацій та наслідків стихійного лиха</t>
  </si>
  <si>
    <t>210000</t>
  </si>
  <si>
    <t>Запобігання та ліквідація надзвичайних ситуацій та наслідків стихійного лиха</t>
  </si>
  <si>
    <t>010116</t>
  </si>
  <si>
    <t>061002</t>
  </si>
  <si>
    <t>090412</t>
  </si>
  <si>
    <t>090802</t>
  </si>
  <si>
    <t>091101</t>
  </si>
  <si>
    <t>091102</t>
  </si>
  <si>
    <t>091103</t>
  </si>
  <si>
    <t>091104</t>
  </si>
  <si>
    <t>091107</t>
  </si>
  <si>
    <t>070000</t>
  </si>
  <si>
    <t>070101</t>
  </si>
  <si>
    <t>070201</t>
  </si>
  <si>
    <t>070202</t>
  </si>
  <si>
    <t>070304</t>
  </si>
  <si>
    <t>070401</t>
  </si>
  <si>
    <t>070802</t>
  </si>
  <si>
    <t>070804</t>
  </si>
  <si>
    <t>070805</t>
  </si>
  <si>
    <t>070806</t>
  </si>
  <si>
    <t>080000</t>
  </si>
  <si>
    <t>080101</t>
  </si>
  <si>
    <t>080203</t>
  </si>
  <si>
    <t>080209</t>
  </si>
  <si>
    <t>080300</t>
  </si>
  <si>
    <t>080500</t>
  </si>
  <si>
    <t>081002</t>
  </si>
  <si>
    <t>081004</t>
  </si>
  <si>
    <t>081009</t>
  </si>
  <si>
    <t>010000</t>
  </si>
  <si>
    <t>060000</t>
  </si>
  <si>
    <t>090000</t>
  </si>
  <si>
    <t>170302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</si>
</sst>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[$€-2]\ ###,000_);[Red]\([$€-2]\ ###,000\)"/>
  </numFmts>
  <fonts count="7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4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sz val="11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9.5"/>
      <name val="Times New Roman Cyr"/>
      <family val="1"/>
    </font>
    <font>
      <sz val="10"/>
      <name val="Times New Roman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 Cyr"/>
      <family val="0"/>
    </font>
    <font>
      <sz val="9"/>
      <name val="Times New Roman Cyr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 Cyr"/>
      <family val="0"/>
    </font>
    <font>
      <sz val="11"/>
      <name val="Times New Roman"/>
      <family val="1"/>
    </font>
    <font>
      <sz val="18"/>
      <name val="Times New Roman Cyr"/>
      <family val="1"/>
    </font>
    <font>
      <b/>
      <sz val="16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b/>
      <sz val="18"/>
      <name val="Times New Roman Cyr"/>
      <family val="0"/>
    </font>
    <font>
      <sz val="20"/>
      <name val="Times New Roman Cyr"/>
      <family val="0"/>
    </font>
    <font>
      <sz val="22"/>
      <name val="Times New Roman Cyr"/>
      <family val="0"/>
    </font>
    <font>
      <b/>
      <sz val="16"/>
      <color indexed="10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22"/>
      <name val="Times New Roman Cyr"/>
      <family val="1"/>
    </font>
    <font>
      <b/>
      <sz val="10"/>
      <color indexed="50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b/>
      <sz val="22"/>
      <name val="Times New Roman"/>
      <family val="1"/>
    </font>
    <font>
      <b/>
      <sz val="14"/>
      <color indexed="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sz val="18"/>
      <name val="Times New Roman"/>
      <family val="1"/>
    </font>
    <font>
      <i/>
      <sz val="16"/>
      <name val="Times New Roman"/>
      <family val="1"/>
    </font>
    <font>
      <sz val="10"/>
      <name val="Arial"/>
      <family val="0"/>
    </font>
    <font>
      <b/>
      <sz val="18"/>
      <color indexed="10"/>
      <name val="Arial"/>
      <family val="2"/>
    </font>
    <font>
      <sz val="12"/>
      <name val="Arial"/>
      <family val="0"/>
    </font>
    <font>
      <b/>
      <sz val="12"/>
      <color indexed="10"/>
      <name val="Arial"/>
      <family val="2"/>
    </font>
    <font>
      <sz val="8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24"/>
      <name val="Times New Roman"/>
      <family val="1"/>
    </font>
    <font>
      <b/>
      <sz val="16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i/>
      <sz val="14"/>
      <name val="Times New Roman"/>
      <family val="1"/>
    </font>
    <font>
      <i/>
      <sz val="10"/>
      <name val="Arial Cyr"/>
      <family val="0"/>
    </font>
    <font>
      <sz val="18"/>
      <name val="Arial Cyr"/>
      <family val="0"/>
    </font>
    <font>
      <b/>
      <sz val="14"/>
      <name val="Arial Cyr"/>
      <family val="0"/>
    </font>
    <font>
      <b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0" borderId="0">
      <alignment/>
      <protection/>
    </xf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1">
    <xf numFmtId="0" fontId="0" fillId="0" borderId="0" xfId="0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left" wrapText="1"/>
      <protection locked="0"/>
    </xf>
    <xf numFmtId="3" fontId="7" fillId="0" borderId="1" xfId="0" applyNumberFormat="1" applyFont="1" applyFill="1" applyBorder="1" applyAlignment="1" applyProtection="1">
      <alignment horizontal="right"/>
      <protection locked="0"/>
    </xf>
    <xf numFmtId="3" fontId="11" fillId="0" borderId="1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11" fillId="0" borderId="1" xfId="0" applyFont="1" applyFill="1" applyBorder="1" applyAlignment="1" applyProtection="1">
      <alignment horizontal="left" wrapText="1"/>
      <protection locked="0"/>
    </xf>
    <xf numFmtId="0" fontId="6" fillId="0" borderId="1" xfId="0" applyFont="1" applyFill="1" applyBorder="1" applyAlignment="1" applyProtection="1">
      <alignment horizontal="justify" wrapText="1"/>
      <protection locked="0"/>
    </xf>
    <xf numFmtId="3" fontId="12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3" fontId="11" fillId="0" borderId="0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wrapText="1"/>
      <protection locked="0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left" wrapText="1"/>
      <protection locked="0"/>
    </xf>
    <xf numFmtId="3" fontId="7" fillId="0" borderId="1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3" fontId="7" fillId="0" borderId="1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3" fontId="7" fillId="0" borderId="1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3" fontId="11" fillId="0" borderId="1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49" fontId="7" fillId="0" borderId="1" xfId="0" applyNumberFormat="1" applyFont="1" applyFill="1" applyBorder="1" applyAlignment="1" applyProtection="1">
      <alignment wrapText="1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49" fontId="11" fillId="0" borderId="1" xfId="0" applyNumberFormat="1" applyFont="1" applyFill="1" applyBorder="1" applyAlignment="1" applyProtection="1">
      <alignment horizontal="left" wrapText="1"/>
      <protection locked="0"/>
    </xf>
    <xf numFmtId="49" fontId="7" fillId="0" borderId="1" xfId="0" applyNumberFormat="1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Fill="1" applyBorder="1" applyAlignment="1" applyProtection="1">
      <alignment horizontal="justify" wrapText="1"/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3" fontId="11" fillId="0" borderId="1" xfId="0" applyNumberFormat="1" applyFont="1" applyFill="1" applyBorder="1" applyAlignment="1" applyProtection="1">
      <alignment/>
      <protection/>
    </xf>
    <xf numFmtId="3" fontId="11" fillId="0" borderId="1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49" fontId="11" fillId="0" borderId="1" xfId="0" applyNumberFormat="1" applyFont="1" applyFill="1" applyBorder="1" applyAlignment="1" applyProtection="1">
      <alignment wrapText="1"/>
      <protection locked="0"/>
    </xf>
    <xf numFmtId="184" fontId="7" fillId="0" borderId="1" xfId="0" applyNumberFormat="1" applyFont="1" applyFill="1" applyBorder="1" applyAlignment="1" applyProtection="1">
      <alignment/>
      <protection/>
    </xf>
    <xf numFmtId="184" fontId="11" fillId="0" borderId="1" xfId="0" applyNumberFormat="1" applyFont="1" applyFill="1" applyBorder="1" applyAlignment="1" applyProtection="1">
      <alignment/>
      <protection/>
    </xf>
    <xf numFmtId="0" fontId="13" fillId="0" borderId="1" xfId="0" applyFont="1" applyFill="1" applyBorder="1" applyAlignment="1" applyProtection="1">
      <alignment horizontal="left" wrapText="1"/>
      <protection locked="0"/>
    </xf>
    <xf numFmtId="49" fontId="7" fillId="0" borderId="0" xfId="0" applyNumberFormat="1" applyFont="1" applyFill="1" applyBorder="1" applyAlignment="1" applyProtection="1">
      <alignment vertical="top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7" fillId="0" borderId="0" xfId="0" applyNumberFormat="1" applyFont="1" applyFill="1" applyBorder="1" applyAlignment="1" applyProtection="1">
      <alignment horizontal="left" vertical="top" indent="6"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wrapText="1"/>
      <protection locked="0"/>
    </xf>
    <xf numFmtId="3" fontId="11" fillId="0" borderId="1" xfId="0" applyNumberFormat="1" applyFont="1" applyFill="1" applyBorder="1" applyAlignment="1" applyProtection="1">
      <alignment horizontal="right"/>
      <protection/>
    </xf>
    <xf numFmtId="3" fontId="11" fillId="0" borderId="1" xfId="0" applyNumberFormat="1" applyFont="1" applyFill="1" applyBorder="1" applyAlignment="1" applyProtection="1">
      <alignment horizontal="right"/>
      <protection/>
    </xf>
    <xf numFmtId="0" fontId="21" fillId="0" borderId="1" xfId="0" applyFont="1" applyFill="1" applyBorder="1" applyAlignment="1" applyProtection="1">
      <alignment horizontal="justify" wrapText="1"/>
      <protection locked="0"/>
    </xf>
    <xf numFmtId="3" fontId="11" fillId="0" borderId="1" xfId="0" applyNumberFormat="1" applyFont="1" applyFill="1" applyBorder="1" applyAlignment="1" applyProtection="1">
      <alignment horizontal="right"/>
      <protection locked="0"/>
    </xf>
    <xf numFmtId="0" fontId="20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3" fontId="7" fillId="0" borderId="1" xfId="0" applyNumberFormat="1" applyFont="1" applyFill="1" applyBorder="1" applyAlignment="1" applyProtection="1">
      <alignment horizontal="right"/>
      <protection locked="0"/>
    </xf>
    <xf numFmtId="3" fontId="11" fillId="0" borderId="1" xfId="0" applyNumberFormat="1" applyFont="1" applyFill="1" applyBorder="1" applyAlignment="1" applyProtection="1">
      <alignment horizontal="right" wrapText="1"/>
      <protection locked="0"/>
    </xf>
    <xf numFmtId="4" fontId="7" fillId="0" borderId="1" xfId="0" applyNumberFormat="1" applyFont="1" applyFill="1" applyBorder="1" applyAlignment="1" applyProtection="1">
      <alignment horizontal="right"/>
      <protection locked="0"/>
    </xf>
    <xf numFmtId="3" fontId="16" fillId="0" borderId="1" xfId="0" applyNumberFormat="1" applyFont="1" applyFill="1" applyBorder="1" applyAlignment="1" applyProtection="1">
      <alignment horizontal="right"/>
      <protection/>
    </xf>
    <xf numFmtId="3" fontId="18" fillId="0" borderId="1" xfId="0" applyNumberFormat="1" applyFont="1" applyFill="1" applyBorder="1" applyAlignment="1" applyProtection="1">
      <alignment horizontal="right"/>
      <protection/>
    </xf>
    <xf numFmtId="3" fontId="16" fillId="0" borderId="1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3" fontId="18" fillId="0" borderId="1" xfId="0" applyNumberFormat="1" applyFont="1" applyFill="1" applyBorder="1" applyAlignment="1" applyProtection="1">
      <alignment horizontal="right"/>
      <protection locked="0"/>
    </xf>
    <xf numFmtId="0" fontId="9" fillId="0" borderId="1" xfId="0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 applyProtection="1">
      <alignment horizontal="justify" wrapText="1"/>
      <protection locked="0"/>
    </xf>
    <xf numFmtId="4" fontId="11" fillId="0" borderId="1" xfId="0" applyNumberFormat="1" applyFont="1" applyFill="1" applyBorder="1" applyAlignment="1" applyProtection="1">
      <alignment horizontal="right"/>
      <protection locked="0"/>
    </xf>
    <xf numFmtId="4" fontId="11" fillId="0" borderId="1" xfId="0" applyNumberFormat="1" applyFont="1" applyFill="1" applyBorder="1" applyAlignment="1" applyProtection="1">
      <alignment horizontal="right"/>
      <protection/>
    </xf>
    <xf numFmtId="0" fontId="11" fillId="0" borderId="1" xfId="0" applyFont="1" applyFill="1" applyBorder="1" applyAlignment="1" applyProtection="1">
      <alignment horizontal="left"/>
      <protection locked="0"/>
    </xf>
    <xf numFmtId="3" fontId="5" fillId="0" borderId="0" xfId="0" applyNumberFormat="1" applyFont="1" applyFill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49" fontId="6" fillId="0" borderId="0" xfId="0" applyNumberFormat="1" applyFont="1" applyFill="1" applyAlignment="1" applyProtection="1">
      <alignment/>
      <protection locked="0"/>
    </xf>
    <xf numFmtId="0" fontId="6" fillId="0" borderId="2" xfId="0" applyFont="1" applyFill="1" applyBorder="1" applyAlignment="1" applyProtection="1">
      <alignment/>
      <protection locked="0"/>
    </xf>
    <xf numFmtId="0" fontId="22" fillId="0" borderId="1" xfId="0" applyFont="1" applyFill="1" applyBorder="1" applyAlignment="1">
      <alignment horizontal="justify" vertical="center" wrapText="1"/>
    </xf>
    <xf numFmtId="0" fontId="5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49" fontId="9" fillId="0" borderId="1" xfId="0" applyNumberFormat="1" applyFont="1" applyFill="1" applyBorder="1" applyAlignment="1" applyProtection="1">
      <alignment wrapText="1"/>
      <protection locked="0"/>
    </xf>
    <xf numFmtId="49" fontId="9" fillId="0" borderId="3" xfId="0" applyNumberFormat="1" applyFont="1" applyFill="1" applyBorder="1" applyAlignment="1" applyProtection="1">
      <alignment horizontal="left" wrapText="1"/>
      <protection locked="0"/>
    </xf>
    <xf numFmtId="0" fontId="11" fillId="0" borderId="1" xfId="0" applyFont="1" applyFill="1" applyBorder="1" applyAlignment="1" applyProtection="1">
      <alignment horizontal="left" wrapText="1"/>
      <protection locked="0"/>
    </xf>
    <xf numFmtId="49" fontId="11" fillId="0" borderId="1" xfId="0" applyNumberFormat="1" applyFont="1" applyFill="1" applyBorder="1" applyAlignment="1" applyProtection="1">
      <alignment horizontal="center" wrapText="1"/>
      <protection locked="0"/>
    </xf>
    <xf numFmtId="49" fontId="11" fillId="0" borderId="1" xfId="0" applyNumberFormat="1" applyFont="1" applyFill="1" applyBorder="1" applyAlignment="1" applyProtection="1">
      <alignment horizontal="center" wrapText="1"/>
      <protection locked="0"/>
    </xf>
    <xf numFmtId="0" fontId="4" fillId="2" borderId="0" xfId="0" applyFont="1" applyFill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3" fillId="2" borderId="0" xfId="0" applyFont="1" applyFill="1" applyAlignment="1" applyProtection="1">
      <alignment/>
      <protection locked="0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horizontal="justify" wrapText="1"/>
      <protection locked="0"/>
    </xf>
    <xf numFmtId="0" fontId="7" fillId="0" borderId="1" xfId="0" applyFont="1" applyFill="1" applyBorder="1" applyAlignment="1" applyProtection="1">
      <alignment horizontal="justify" wrapText="1"/>
      <protection locked="0"/>
    </xf>
    <xf numFmtId="49" fontId="7" fillId="0" borderId="1" xfId="0" applyNumberFormat="1" applyFont="1" applyFill="1" applyBorder="1" applyAlignment="1" applyProtection="1">
      <alignment vertical="top" wrapText="1"/>
      <protection locked="0"/>
    </xf>
    <xf numFmtId="0" fontId="6" fillId="0" borderId="1" xfId="0" applyFont="1" applyFill="1" applyBorder="1" applyAlignment="1" applyProtection="1">
      <alignment horizontal="justify" vertical="top" wrapText="1"/>
      <protection locked="0"/>
    </xf>
    <xf numFmtId="0" fontId="25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 applyProtection="1">
      <alignment horizontal="left" wrapText="1"/>
      <protection locked="0"/>
    </xf>
    <xf numFmtId="3" fontId="7" fillId="0" borderId="1" xfId="0" applyNumberFormat="1" applyFont="1" applyFill="1" applyBorder="1" applyAlignment="1" applyProtection="1">
      <alignment horizontal="right"/>
      <protection/>
    </xf>
    <xf numFmtId="0" fontId="15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left"/>
      <protection locked="0"/>
    </xf>
    <xf numFmtId="0" fontId="20" fillId="0" borderId="1" xfId="0" applyFont="1" applyFill="1" applyBorder="1" applyAlignment="1" applyProtection="1">
      <alignment horizontal="left" wrapText="1"/>
      <protection locked="0"/>
    </xf>
    <xf numFmtId="4" fontId="7" fillId="0" borderId="1" xfId="0" applyNumberFormat="1" applyFont="1" applyFill="1" applyBorder="1" applyAlignment="1" applyProtection="1">
      <alignment horizontal="right"/>
      <protection/>
    </xf>
    <xf numFmtId="0" fontId="1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49" fontId="11" fillId="0" borderId="1" xfId="0" applyNumberFormat="1" applyFont="1" applyFill="1" applyBorder="1" applyAlignment="1" applyProtection="1">
      <alignment wrapText="1"/>
      <protection locked="0"/>
    </xf>
    <xf numFmtId="49" fontId="16" fillId="0" borderId="1" xfId="0" applyNumberFormat="1" applyFont="1" applyFill="1" applyBorder="1" applyAlignment="1" applyProtection="1">
      <alignment horizontal="left" vertical="top" wrapText="1"/>
      <protection locked="0"/>
    </xf>
    <xf numFmtId="0" fontId="16" fillId="0" borderId="1" xfId="0" applyFont="1" applyFill="1" applyBorder="1" applyAlignment="1" applyProtection="1">
      <alignment horizontal="left" vertical="top" wrapText="1"/>
      <protection locked="0"/>
    </xf>
    <xf numFmtId="0" fontId="16" fillId="0" borderId="1" xfId="0" applyFont="1" applyFill="1" applyBorder="1" applyAlignment="1" applyProtection="1">
      <alignment horizontal="justify" vertical="top" wrapText="1"/>
      <protection locked="0"/>
    </xf>
    <xf numFmtId="0" fontId="20" fillId="0" borderId="1" xfId="0" applyFont="1" applyFill="1" applyBorder="1" applyAlignment="1" applyProtection="1">
      <alignment horizontal="left" wrapText="1"/>
      <protection locked="0"/>
    </xf>
    <xf numFmtId="0" fontId="28" fillId="0" borderId="1" xfId="0" applyFont="1" applyFill="1" applyBorder="1" applyAlignment="1" applyProtection="1">
      <alignment horizontal="left" wrapText="1"/>
      <protection locked="0"/>
    </xf>
    <xf numFmtId="49" fontId="29" fillId="0" borderId="1" xfId="0" applyNumberFormat="1" applyFont="1" applyFill="1" applyBorder="1" applyAlignment="1" applyProtection="1">
      <alignment vertical="top" wrapText="1"/>
      <protection locked="0"/>
    </xf>
    <xf numFmtId="0" fontId="29" fillId="0" borderId="1" xfId="0" applyFont="1" applyFill="1" applyBorder="1" applyAlignment="1" applyProtection="1">
      <alignment horizontal="left" vertical="top" wrapText="1"/>
      <protection locked="0"/>
    </xf>
    <xf numFmtId="0" fontId="23" fillId="0" borderId="1" xfId="0" applyFont="1" applyFill="1" applyBorder="1" applyAlignment="1">
      <alignment vertical="center" wrapText="1"/>
    </xf>
    <xf numFmtId="0" fontId="20" fillId="0" borderId="1" xfId="16" applyFont="1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 applyProtection="1">
      <alignment horizontal="justify" wrapText="1"/>
      <protection locked="0"/>
    </xf>
    <xf numFmtId="0" fontId="20" fillId="0" borderId="1" xfId="0" applyFont="1" applyFill="1" applyBorder="1" applyAlignment="1" applyProtection="1">
      <alignment horizontal="left"/>
      <protection locked="0"/>
    </xf>
    <xf numFmtId="184" fontId="7" fillId="0" borderId="1" xfId="0" applyNumberFormat="1" applyFont="1" applyFill="1" applyBorder="1" applyAlignment="1" applyProtection="1">
      <alignment horizontal="right"/>
      <protection locked="0"/>
    </xf>
    <xf numFmtId="4" fontId="7" fillId="0" borderId="1" xfId="0" applyNumberFormat="1" applyFont="1" applyFill="1" applyBorder="1" applyAlignment="1" applyProtection="1">
      <alignment horizontal="right"/>
      <protection locked="0"/>
    </xf>
    <xf numFmtId="4" fontId="7" fillId="0" borderId="1" xfId="0" applyNumberFormat="1" applyFont="1" applyFill="1" applyBorder="1" applyAlignment="1" applyProtection="1">
      <alignment horizontal="right"/>
      <protection/>
    </xf>
    <xf numFmtId="4" fontId="11" fillId="0" borderId="1" xfId="0" applyNumberFormat="1" applyFont="1" applyFill="1" applyBorder="1" applyAlignment="1" applyProtection="1">
      <alignment horizontal="right"/>
      <protection/>
    </xf>
    <xf numFmtId="184" fontId="4" fillId="0" borderId="1" xfId="0" applyNumberFormat="1" applyFont="1" applyFill="1" applyBorder="1" applyAlignment="1" applyProtection="1">
      <alignment horizontal="right"/>
      <protection/>
    </xf>
    <xf numFmtId="184" fontId="11" fillId="0" borderId="1" xfId="0" applyNumberFormat="1" applyFont="1" applyFill="1" applyBorder="1" applyAlignment="1" applyProtection="1">
      <alignment/>
      <protection/>
    </xf>
    <xf numFmtId="4" fontId="11" fillId="0" borderId="1" xfId="0" applyNumberFormat="1" applyFont="1" applyFill="1" applyBorder="1" applyAlignment="1" applyProtection="1">
      <alignment/>
      <protection/>
    </xf>
    <xf numFmtId="0" fontId="27" fillId="0" borderId="1" xfId="0" applyFont="1" applyFill="1" applyBorder="1" applyAlignment="1" applyProtection="1">
      <alignment horizontal="left" wrapText="1"/>
      <protection locked="0"/>
    </xf>
    <xf numFmtId="4" fontId="7" fillId="0" borderId="1" xfId="0" applyNumberFormat="1" applyFont="1" applyFill="1" applyBorder="1" applyAlignment="1" applyProtection="1">
      <alignment/>
      <protection/>
    </xf>
    <xf numFmtId="4" fontId="11" fillId="0" borderId="1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 locked="0"/>
    </xf>
    <xf numFmtId="3" fontId="30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4" fontId="23" fillId="0" borderId="1" xfId="0" applyNumberFormat="1" applyFont="1" applyFill="1" applyBorder="1" applyAlignment="1">
      <alignment horizontal="right" wrapText="1"/>
    </xf>
    <xf numFmtId="184" fontId="9" fillId="0" borderId="1" xfId="0" applyNumberFormat="1" applyFont="1" applyFill="1" applyBorder="1" applyAlignment="1" applyProtection="1">
      <alignment horizontal="right"/>
      <protection locked="0"/>
    </xf>
    <xf numFmtId="184" fontId="7" fillId="0" borderId="1" xfId="0" applyNumberFormat="1" applyFont="1" applyFill="1" applyBorder="1" applyAlignment="1" applyProtection="1">
      <alignment horizontal="right"/>
      <protection/>
    </xf>
    <xf numFmtId="184" fontId="7" fillId="0" borderId="1" xfId="0" applyNumberFormat="1" applyFont="1" applyFill="1" applyBorder="1" applyAlignment="1" applyProtection="1">
      <alignment horizontal="right"/>
      <protection locked="0"/>
    </xf>
    <xf numFmtId="0" fontId="32" fillId="0" borderId="0" xfId="0" applyFont="1" applyFill="1" applyAlignment="1" applyProtection="1">
      <alignment horizontal="right"/>
      <protection locked="0"/>
    </xf>
    <xf numFmtId="0" fontId="32" fillId="0" borderId="0" xfId="0" applyFont="1" applyFill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3" fontId="11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 locked="0"/>
    </xf>
    <xf numFmtId="3" fontId="24" fillId="0" borderId="0" xfId="0" applyNumberFormat="1" applyFont="1" applyFill="1" applyBorder="1" applyAlignment="1" applyProtection="1">
      <alignment/>
      <protection locked="0"/>
    </xf>
    <xf numFmtId="4" fontId="24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/>
    </xf>
    <xf numFmtId="0" fontId="33" fillId="0" borderId="0" xfId="0" applyFont="1" applyFill="1" applyAlignment="1">
      <alignment wrapText="1"/>
    </xf>
    <xf numFmtId="0" fontId="7" fillId="0" borderId="0" xfId="0" applyNumberFormat="1" applyFont="1" applyFill="1" applyBorder="1" applyAlignment="1" applyProtection="1">
      <alignment horizontal="center" wrapText="1"/>
      <protection locked="0"/>
    </xf>
    <xf numFmtId="0" fontId="16" fillId="0" borderId="0" xfId="0" applyFont="1" applyFill="1" applyAlignment="1">
      <alignment horizontal="center"/>
    </xf>
    <xf numFmtId="49" fontId="7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5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Alignment="1">
      <alignment horizontal="right"/>
    </xf>
    <xf numFmtId="0" fontId="2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right" wrapText="1"/>
    </xf>
    <xf numFmtId="0" fontId="35" fillId="0" borderId="1" xfId="0" applyFont="1" applyFill="1" applyBorder="1" applyAlignment="1">
      <alignment horizontal="center" vertical="center" wrapText="1"/>
    </xf>
    <xf numFmtId="3" fontId="34" fillId="0" borderId="1" xfId="0" applyNumberFormat="1" applyFont="1" applyFill="1" applyBorder="1" applyAlignment="1" applyProtection="1">
      <alignment horizontal="right" vertical="center"/>
      <protection/>
    </xf>
    <xf numFmtId="0" fontId="36" fillId="0" borderId="1" xfId="0" applyFont="1" applyFill="1" applyBorder="1" applyAlignment="1">
      <alignment horizontal="right"/>
    </xf>
    <xf numFmtId="0" fontId="37" fillId="0" borderId="1" xfId="0" applyFont="1" applyFill="1" applyBorder="1" applyAlignment="1">
      <alignment horizontal="justify" vertical="center" wrapText="1"/>
    </xf>
    <xf numFmtId="3" fontId="36" fillId="0" borderId="1" xfId="0" applyNumberFormat="1" applyFont="1" applyFill="1" applyBorder="1" applyAlignment="1" applyProtection="1">
      <alignment horizontal="right" vertical="center"/>
      <protection/>
    </xf>
    <xf numFmtId="3" fontId="34" fillId="0" borderId="1" xfId="0" applyNumberFormat="1" applyFont="1" applyFill="1" applyBorder="1" applyAlignment="1" applyProtection="1">
      <alignment horizontal="right" vertical="center"/>
      <protection/>
    </xf>
    <xf numFmtId="3" fontId="36" fillId="0" borderId="1" xfId="0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 applyProtection="1">
      <alignment horizontal="right"/>
      <protection locked="0"/>
    </xf>
    <xf numFmtId="0" fontId="15" fillId="0" borderId="1" xfId="0" applyFont="1" applyFill="1" applyBorder="1" applyAlignment="1" applyProtection="1">
      <alignment horizontal="justify" vertical="center" wrapText="1"/>
      <protection locked="0"/>
    </xf>
    <xf numFmtId="3" fontId="25" fillId="0" borderId="1" xfId="0" applyNumberFormat="1" applyFont="1" applyFill="1" applyBorder="1" applyAlignment="1">
      <alignment horizontal="right" vertical="center"/>
    </xf>
    <xf numFmtId="0" fontId="22" fillId="0" borderId="1" xfId="0" applyFont="1" applyFill="1" applyBorder="1" applyAlignment="1" applyProtection="1">
      <alignment horizontal="justify" vertical="center" wrapText="1"/>
      <protection locked="0"/>
    </xf>
    <xf numFmtId="0" fontId="36" fillId="0" borderId="1" xfId="0" applyFont="1" applyFill="1" applyBorder="1" applyAlignment="1">
      <alignment horizontal="right" wrapText="1"/>
    </xf>
    <xf numFmtId="0" fontId="25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justify" vertical="center" wrapText="1"/>
    </xf>
    <xf numFmtId="3" fontId="25" fillId="0" borderId="1" xfId="0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right"/>
    </xf>
    <xf numFmtId="0" fontId="15" fillId="0" borderId="1" xfId="0" applyFont="1" applyFill="1" applyBorder="1" applyAlignment="1" applyProtection="1">
      <alignment horizontal="justify" wrapText="1"/>
      <protection locked="0"/>
    </xf>
    <xf numFmtId="0" fontId="15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justify" wrapText="1"/>
    </xf>
    <xf numFmtId="0" fontId="15" fillId="0" borderId="1" xfId="0" applyFont="1" applyFill="1" applyBorder="1" applyAlignment="1" applyProtection="1">
      <alignment horizontal="justify" vertical="center" wrapText="1"/>
      <protection locked="0"/>
    </xf>
    <xf numFmtId="0" fontId="25" fillId="0" borderId="1" xfId="0" applyFont="1" applyFill="1" applyBorder="1" applyAlignment="1" applyProtection="1">
      <alignment horizontal="right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 applyProtection="1">
      <alignment horizontal="right" vertical="center"/>
      <protection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>
      <alignment horizontal="justify" wrapText="1"/>
    </xf>
    <xf numFmtId="3" fontId="34" fillId="0" borderId="1" xfId="0" applyNumberFormat="1" applyFont="1" applyFill="1" applyBorder="1" applyAlignment="1">
      <alignment horizontal="right" vertical="center"/>
    </xf>
    <xf numFmtId="4" fontId="36" fillId="0" borderId="1" xfId="0" applyNumberFormat="1" applyFont="1" applyFill="1" applyBorder="1" applyAlignment="1">
      <alignment horizontal="right" vertical="center"/>
    </xf>
    <xf numFmtId="4" fontId="34" fillId="0" borderId="1" xfId="0" applyNumberFormat="1" applyFont="1" applyFill="1" applyBorder="1" applyAlignment="1" applyProtection="1">
      <alignment horizontal="right" vertical="center"/>
      <protection/>
    </xf>
    <xf numFmtId="0" fontId="37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right"/>
    </xf>
    <xf numFmtId="4" fontId="25" fillId="0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3" fontId="16" fillId="0" borderId="1" xfId="0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/>
    </xf>
    <xf numFmtId="0" fontId="36" fillId="0" borderId="1" xfId="0" applyFont="1" applyFill="1" applyBorder="1" applyAlignment="1">
      <alignment horizontal="right"/>
    </xf>
    <xf numFmtId="0" fontId="36" fillId="0" borderId="1" xfId="0" applyFont="1" applyFill="1" applyBorder="1" applyAlignment="1">
      <alignment horizontal="left" wrapText="1"/>
    </xf>
    <xf numFmtId="0" fontId="34" fillId="0" borderId="1" xfId="0" applyFont="1" applyFill="1" applyBorder="1" applyAlignment="1">
      <alignment horizontal="right"/>
    </xf>
    <xf numFmtId="3" fontId="34" fillId="0" borderId="1" xfId="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/>
    </xf>
    <xf numFmtId="0" fontId="25" fillId="0" borderId="1" xfId="0" applyFont="1" applyFill="1" applyBorder="1" applyAlignment="1" applyProtection="1">
      <alignment horizontal="right" wrapText="1"/>
      <protection locked="0"/>
    </xf>
    <xf numFmtId="0" fontId="39" fillId="0" borderId="1" xfId="0" applyFont="1" applyFill="1" applyBorder="1" applyAlignment="1">
      <alignment horizontal="right"/>
    </xf>
    <xf numFmtId="0" fontId="23" fillId="0" borderId="1" xfId="0" applyFont="1" applyFill="1" applyBorder="1" applyAlignment="1">
      <alignment horizontal="left" vertical="center" wrapText="1"/>
    </xf>
    <xf numFmtId="3" fontId="18" fillId="0" borderId="1" xfId="0" applyNumberFormat="1" applyFont="1" applyFill="1" applyBorder="1" applyAlignment="1">
      <alignment horizontal="right" vertical="center"/>
    </xf>
    <xf numFmtId="4" fontId="18" fillId="0" borderId="1" xfId="0" applyNumberFormat="1" applyFont="1" applyFill="1" applyBorder="1" applyAlignment="1">
      <alignment horizontal="right" vertical="center"/>
    </xf>
    <xf numFmtId="0" fontId="32" fillId="0" borderId="0" xfId="0" applyFont="1" applyFill="1" applyAlignment="1" applyProtection="1">
      <alignment/>
      <protection locked="0"/>
    </xf>
    <xf numFmtId="0" fontId="40" fillId="0" borderId="0" xfId="0" applyFont="1" applyFill="1" applyAlignment="1" applyProtection="1">
      <alignment/>
      <protection locked="0"/>
    </xf>
    <xf numFmtId="0" fontId="15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 wrapText="1"/>
    </xf>
    <xf numFmtId="183" fontId="36" fillId="0" borderId="0" xfId="0" applyNumberFormat="1" applyFont="1" applyFill="1" applyBorder="1" applyAlignment="1">
      <alignment horizontal="center"/>
    </xf>
    <xf numFmtId="183" fontId="34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 wrapText="1"/>
    </xf>
    <xf numFmtId="184" fontId="25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wrapText="1"/>
    </xf>
    <xf numFmtId="184" fontId="2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0" fontId="19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46" fillId="0" borderId="0" xfId="0" applyNumberFormat="1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23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46" fillId="0" borderId="0" xfId="0" applyNumberFormat="1" applyFont="1" applyFill="1" applyBorder="1" applyAlignment="1" applyProtection="1">
      <alignment horizontal="right" vertical="center" wrapText="1"/>
      <protection/>
    </xf>
    <xf numFmtId="0" fontId="23" fillId="0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textRotation="90" wrapText="1"/>
    </xf>
    <xf numFmtId="0" fontId="15" fillId="0" borderId="2" xfId="0" applyFont="1" applyFill="1" applyBorder="1" applyAlignment="1">
      <alignment/>
    </xf>
    <xf numFmtId="49" fontId="6" fillId="0" borderId="6" xfId="0" applyNumberFormat="1" applyFont="1" applyFill="1" applyBorder="1" applyAlignment="1" applyProtection="1">
      <alignment vertical="top" wrapText="1"/>
      <protection locked="0"/>
    </xf>
    <xf numFmtId="49" fontId="6" fillId="0" borderId="5" xfId="0" applyNumberFormat="1" applyFont="1" applyFill="1" applyBorder="1" applyAlignment="1" applyProtection="1">
      <alignment vertical="top" wrapText="1"/>
      <protection locked="0"/>
    </xf>
    <xf numFmtId="0" fontId="23" fillId="0" borderId="1" xfId="0" applyFont="1" applyFill="1" applyBorder="1" applyAlignment="1">
      <alignment horizontal="center" vertical="center" textRotation="90" wrapText="1"/>
    </xf>
    <xf numFmtId="49" fontId="23" fillId="0" borderId="1" xfId="0" applyNumberFormat="1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49" fontId="23" fillId="0" borderId="8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 wrapText="1"/>
    </xf>
    <xf numFmtId="3" fontId="50" fillId="0" borderId="1" xfId="0" applyNumberFormat="1" applyFont="1" applyFill="1" applyBorder="1" applyAlignment="1">
      <alignment horizontal="center" vertical="center" wrapText="1"/>
    </xf>
    <xf numFmtId="3" fontId="46" fillId="0" borderId="1" xfId="0" applyNumberFormat="1" applyFont="1" applyFill="1" applyBorder="1" applyAlignment="1">
      <alignment horizontal="center" vertical="center" textRotation="90"/>
    </xf>
    <xf numFmtId="3" fontId="57" fillId="0" borderId="1" xfId="0" applyNumberFormat="1" applyFont="1" applyFill="1" applyBorder="1" applyAlignment="1">
      <alignment horizontal="center" vertical="center" textRotation="90"/>
    </xf>
    <xf numFmtId="3" fontId="50" fillId="0" borderId="1" xfId="0" applyNumberFormat="1" applyFont="1" applyFill="1" applyBorder="1" applyAlignment="1">
      <alignment horizontal="center" vertical="center" textRotation="90" wrapText="1"/>
    </xf>
    <xf numFmtId="4" fontId="46" fillId="0" borderId="1" xfId="0" applyNumberFormat="1" applyFont="1" applyFill="1" applyBorder="1" applyAlignment="1">
      <alignment horizontal="center" vertical="center" textRotation="90"/>
    </xf>
    <xf numFmtId="3" fontId="16" fillId="0" borderId="1" xfId="0" applyNumberFormat="1" applyFont="1" applyFill="1" applyBorder="1" applyAlignment="1">
      <alignment horizontal="center" vertical="top" textRotation="90"/>
    </xf>
    <xf numFmtId="3" fontId="46" fillId="0" borderId="7" xfId="0" applyNumberFormat="1" applyFont="1" applyFill="1" applyBorder="1" applyAlignment="1">
      <alignment horizontal="center" vertical="center" textRotation="90"/>
    </xf>
    <xf numFmtId="3" fontId="16" fillId="0" borderId="8" xfId="0" applyNumberFormat="1" applyFont="1" applyFill="1" applyBorder="1" applyAlignment="1">
      <alignment horizontal="center" vertical="top" textRotation="90"/>
    </xf>
    <xf numFmtId="183" fontId="15" fillId="0" borderId="0" xfId="0" applyNumberFormat="1" applyFont="1" applyFill="1" applyAlignment="1">
      <alignment/>
    </xf>
    <xf numFmtId="3" fontId="46" fillId="0" borderId="1" xfId="0" applyNumberFormat="1" applyFont="1" applyFill="1" applyBorder="1" applyAlignment="1">
      <alignment horizontal="center" vertical="center" textRotation="90" wrapText="1"/>
    </xf>
    <xf numFmtId="0" fontId="36" fillId="0" borderId="1" xfId="0" applyFont="1" applyFill="1" applyBorder="1" applyAlignment="1">
      <alignment horizontal="center" vertical="center"/>
    </xf>
    <xf numFmtId="0" fontId="36" fillId="0" borderId="1" xfId="15" applyFont="1" applyFill="1" applyBorder="1" applyAlignment="1">
      <alignment horizontal="center" vertical="center"/>
      <protection/>
    </xf>
    <xf numFmtId="0" fontId="51" fillId="0" borderId="1" xfId="15" applyFont="1" applyFill="1" applyBorder="1" applyAlignment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" xfId="0" applyNumberFormat="1" applyFont="1" applyFill="1" applyBorder="1" applyAlignment="1" applyProtection="1">
      <alignment vertical="top" wrapText="1"/>
      <protection locked="0"/>
    </xf>
    <xf numFmtId="3" fontId="50" fillId="0" borderId="1" xfId="0" applyNumberFormat="1" applyFont="1" applyFill="1" applyBorder="1" applyAlignment="1">
      <alignment horizontal="center" vertical="center"/>
    </xf>
    <xf numFmtId="4" fontId="50" fillId="0" borderId="1" xfId="0" applyNumberFormat="1" applyFont="1" applyFill="1" applyBorder="1" applyAlignment="1">
      <alignment horizontal="center" vertical="center"/>
    </xf>
    <xf numFmtId="3" fontId="50" fillId="0" borderId="9" xfId="0" applyNumberFormat="1" applyFont="1" applyFill="1" applyBorder="1" applyAlignment="1">
      <alignment horizontal="center" vertical="center"/>
    </xf>
    <xf numFmtId="3" fontId="50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15" applyFont="1" applyFill="1" applyBorder="1" applyAlignment="1">
      <alignment horizontal="center" vertical="center"/>
      <protection/>
    </xf>
    <xf numFmtId="0" fontId="18" fillId="0" borderId="0" xfId="15" applyFont="1" applyFill="1" applyBorder="1" applyAlignment="1">
      <alignment horizontal="left" vertical="center" wrapText="1"/>
      <protection/>
    </xf>
    <xf numFmtId="3" fontId="18" fillId="0" borderId="0" xfId="0" applyNumberFormat="1" applyFont="1" applyFill="1" applyBorder="1" applyAlignment="1">
      <alignment/>
    </xf>
    <xf numFmtId="184" fontId="18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58" fillId="0" borderId="0" xfId="0" applyNumberFormat="1" applyFont="1" applyFill="1" applyBorder="1" applyAlignment="1" applyProtection="1">
      <alignment vertical="top"/>
      <protection/>
    </xf>
    <xf numFmtId="0" fontId="59" fillId="0" borderId="0" xfId="0" applyNumberFormat="1" applyFont="1" applyFill="1" applyBorder="1" applyAlignment="1" applyProtection="1">
      <alignment vertical="top"/>
      <protection/>
    </xf>
    <xf numFmtId="0" fontId="60" fillId="0" borderId="0" xfId="0" applyNumberFormat="1" applyFont="1" applyFill="1" applyBorder="1" applyAlignment="1" applyProtection="1">
      <alignment vertical="top"/>
      <protection/>
    </xf>
    <xf numFmtId="0" fontId="61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right" vertical="top" wrapText="1"/>
      <protection/>
    </xf>
    <xf numFmtId="0" fontId="16" fillId="0" borderId="0" xfId="0" applyNumberFormat="1" applyFont="1" applyFill="1" applyBorder="1" applyAlignment="1" applyProtection="1">
      <alignment horizontal="right" vertical="top"/>
      <protection/>
    </xf>
    <xf numFmtId="0" fontId="19" fillId="0" borderId="0" xfId="0" applyNumberFormat="1" applyFont="1" applyFill="1" applyBorder="1" applyAlignment="1" applyProtection="1">
      <alignment horizontal="right" vertical="center" wrapText="1"/>
      <protection/>
    </xf>
    <xf numFmtId="0" fontId="19" fillId="0" borderId="1" xfId="0" applyNumberFormat="1" applyFont="1" applyFill="1" applyBorder="1" applyAlignment="1" applyProtection="1">
      <alignment horizontal="center" vertical="center" wrapText="1"/>
      <protection/>
    </xf>
    <xf numFmtId="0" fontId="23" fillId="0" borderId="1" xfId="0" applyNumberFormat="1" applyFont="1" applyFill="1" applyBorder="1" applyAlignment="1" applyProtection="1">
      <alignment horizontal="center" vertical="top"/>
      <protection/>
    </xf>
    <xf numFmtId="0" fontId="58" fillId="0" borderId="1" xfId="0" applyNumberFormat="1" applyFont="1" applyFill="1" applyBorder="1" applyAlignment="1" applyProtection="1">
      <alignment horizontal="left" vertical="top"/>
      <protection/>
    </xf>
    <xf numFmtId="3" fontId="63" fillId="0" borderId="1" xfId="0" applyNumberFormat="1" applyFont="1" applyFill="1" applyBorder="1" applyAlignment="1" applyProtection="1">
      <alignment horizontal="right" vertical="center"/>
      <protection/>
    </xf>
    <xf numFmtId="4" fontId="63" fillId="0" borderId="1" xfId="0" applyNumberFormat="1" applyFont="1" applyFill="1" applyBorder="1" applyAlignment="1" applyProtection="1">
      <alignment horizontal="center" vertical="center"/>
      <protection/>
    </xf>
    <xf numFmtId="4" fontId="23" fillId="0" borderId="1" xfId="0" applyNumberFormat="1" applyFont="1" applyFill="1" applyBorder="1" applyAlignment="1" applyProtection="1">
      <alignment horizontal="right" vertical="center"/>
      <protection/>
    </xf>
    <xf numFmtId="0" fontId="19" fillId="0" borderId="1" xfId="0" applyFont="1" applyFill="1" applyBorder="1" applyAlignment="1">
      <alignment horizontal="justify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  <protection/>
    </xf>
    <xf numFmtId="3" fontId="64" fillId="0" borderId="1" xfId="0" applyNumberFormat="1" applyFont="1" applyFill="1" applyBorder="1" applyAlignment="1" applyProtection="1">
      <alignment horizontal="right" vertical="center"/>
      <protection/>
    </xf>
    <xf numFmtId="4" fontId="19" fillId="0" borderId="1" xfId="0" applyNumberFormat="1" applyFont="1" applyFill="1" applyBorder="1" applyAlignment="1" applyProtection="1">
      <alignment horizontal="center" vertical="center"/>
      <protection/>
    </xf>
    <xf numFmtId="3" fontId="19" fillId="0" borderId="1" xfId="0" applyNumberFormat="1" applyFont="1" applyFill="1" applyBorder="1" applyAlignment="1" applyProtection="1">
      <alignment horizontal="center" vertical="center"/>
      <protection/>
    </xf>
    <xf numFmtId="3" fontId="46" fillId="0" borderId="1" xfId="0" applyNumberFormat="1" applyFont="1" applyFill="1" applyBorder="1" applyAlignment="1" applyProtection="1">
      <alignment horizontal="right" vertical="center"/>
      <protection/>
    </xf>
    <xf numFmtId="4" fontId="64" fillId="0" borderId="1" xfId="0" applyNumberFormat="1" applyFont="1" applyFill="1" applyBorder="1" applyAlignment="1" applyProtection="1">
      <alignment horizontal="right" vertical="center"/>
      <protection/>
    </xf>
    <xf numFmtId="4" fontId="46" fillId="0" borderId="1" xfId="0" applyNumberFormat="1" applyFont="1" applyFill="1" applyBorder="1" applyAlignment="1" applyProtection="1">
      <alignment horizontal="right" vertical="center"/>
      <protection/>
    </xf>
    <xf numFmtId="3" fontId="19" fillId="0" borderId="1" xfId="0" applyNumberFormat="1" applyFont="1" applyFill="1" applyBorder="1" applyAlignment="1" applyProtection="1">
      <alignment horizontal="right" vertical="center"/>
      <protection/>
    </xf>
    <xf numFmtId="0" fontId="60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vertical="top"/>
      <protection/>
    </xf>
    <xf numFmtId="0" fontId="19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0" fontId="18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justify" vertical="center" wrapText="1"/>
    </xf>
    <xf numFmtId="0" fontId="16" fillId="0" borderId="4" xfId="0" applyFont="1" applyFill="1" applyBorder="1" applyAlignment="1">
      <alignment horizontal="justify" vertical="center" wrapText="1"/>
    </xf>
    <xf numFmtId="0" fontId="16" fillId="0" borderId="5" xfId="0" applyFont="1" applyFill="1" applyBorder="1" applyAlignment="1">
      <alignment horizontal="justify" vertical="center" wrapText="1"/>
    </xf>
    <xf numFmtId="49" fontId="10" fillId="0" borderId="11" xfId="0" applyNumberFormat="1" applyFont="1" applyFill="1" applyBorder="1" applyAlignment="1" applyProtection="1">
      <alignment vertical="top" wrapText="1"/>
      <protection locked="0"/>
    </xf>
    <xf numFmtId="49" fontId="10" fillId="0" borderId="12" xfId="0" applyNumberFormat="1" applyFont="1" applyFill="1" applyBorder="1" applyAlignment="1" applyProtection="1">
      <alignment vertical="top" wrapText="1"/>
      <protection locked="0"/>
    </xf>
    <xf numFmtId="0" fontId="23" fillId="0" borderId="1" xfId="0" applyFont="1" applyFill="1" applyBorder="1" applyAlignment="1">
      <alignment horizontal="justify" vertical="center" wrapText="1"/>
    </xf>
    <xf numFmtId="3" fontId="23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6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4" fontId="50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3" fontId="46" fillId="0" borderId="1" xfId="0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justify" vertical="center" wrapText="1"/>
    </xf>
    <xf numFmtId="0" fontId="19" fillId="0" borderId="1" xfId="0" applyFont="1" applyFill="1" applyBorder="1" applyAlignment="1">
      <alignment horizontal="center" vertical="center"/>
    </xf>
    <xf numFmtId="49" fontId="46" fillId="0" borderId="1" xfId="0" applyNumberFormat="1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vertical="top" wrapText="1"/>
      <protection locked="0"/>
    </xf>
    <xf numFmtId="49" fontId="9" fillId="0" borderId="6" xfId="0" applyNumberFormat="1" applyFont="1" applyFill="1" applyBorder="1" applyAlignment="1" applyProtection="1">
      <alignment vertical="top" wrapText="1"/>
      <protection locked="0"/>
    </xf>
    <xf numFmtId="49" fontId="9" fillId="0" borderId="5" xfId="0" applyNumberFormat="1" applyFont="1" applyFill="1" applyBorder="1" applyAlignment="1" applyProtection="1">
      <alignment vertical="top" wrapText="1"/>
      <protection locked="0"/>
    </xf>
    <xf numFmtId="0" fontId="46" fillId="0" borderId="0" xfId="0" applyFont="1" applyFill="1" applyAlignment="1">
      <alignment horizontal="center" vertical="center"/>
    </xf>
    <xf numFmtId="4" fontId="16" fillId="0" borderId="0" xfId="0" applyNumberFormat="1" applyFont="1" applyFill="1" applyAlignment="1">
      <alignment/>
    </xf>
    <xf numFmtId="0" fontId="67" fillId="0" borderId="0" xfId="0" applyFont="1" applyFill="1" applyAlignment="1">
      <alignment horizontal="left"/>
    </xf>
    <xf numFmtId="0" fontId="67" fillId="0" borderId="0" xfId="0" applyFont="1" applyFill="1" applyAlignment="1">
      <alignment/>
    </xf>
    <xf numFmtId="0" fontId="67" fillId="0" borderId="0" xfId="0" applyFont="1" applyFill="1" applyAlignment="1">
      <alignment horizontal="right"/>
    </xf>
    <xf numFmtId="3" fontId="67" fillId="0" borderId="0" xfId="0" applyNumberFormat="1" applyFont="1" applyFill="1" applyAlignment="1">
      <alignment horizontal="left"/>
    </xf>
    <xf numFmtId="0" fontId="16" fillId="0" borderId="0" xfId="0" applyFont="1" applyFill="1" applyBorder="1" applyAlignment="1">
      <alignment/>
    </xf>
    <xf numFmtId="3" fontId="50" fillId="0" borderId="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right"/>
    </xf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 wrapText="1"/>
    </xf>
    <xf numFmtId="0" fontId="50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/>
    </xf>
    <xf numFmtId="49" fontId="19" fillId="0" borderId="1" xfId="0" applyNumberFormat="1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right" wrapText="1"/>
    </xf>
    <xf numFmtId="49" fontId="0" fillId="0" borderId="1" xfId="0" applyNumberForma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/>
    </xf>
    <xf numFmtId="4" fontId="23" fillId="0" borderId="1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49" fontId="14" fillId="0" borderId="5" xfId="0" applyNumberFormat="1" applyFont="1" applyFill="1" applyBorder="1" applyAlignment="1" applyProtection="1">
      <alignment vertical="top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" xfId="0" applyFont="1" applyFill="1" applyBorder="1" applyAlignment="1">
      <alignment horizontal="left" vertical="center"/>
    </xf>
    <xf numFmtId="4" fontId="0" fillId="0" borderId="1" xfId="0" applyNumberFormat="1" applyFill="1" applyBorder="1" applyAlignment="1">
      <alignment horizontal="right"/>
    </xf>
    <xf numFmtId="4" fontId="19" fillId="0" borderId="1" xfId="0" applyNumberFormat="1" applyFont="1" applyFill="1" applyBorder="1" applyAlignment="1">
      <alignment horizontal="right"/>
    </xf>
    <xf numFmtId="0" fontId="50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4" fontId="19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4" fontId="23" fillId="0" borderId="1" xfId="0" applyNumberFormat="1" applyFont="1" applyBorder="1" applyAlignment="1">
      <alignment horizontal="right" wrapText="1"/>
    </xf>
    <xf numFmtId="4" fontId="0" fillId="0" borderId="1" xfId="0" applyNumberFormat="1" applyBorder="1" applyAlignment="1">
      <alignment horizontal="right"/>
    </xf>
    <xf numFmtId="0" fontId="50" fillId="0" borderId="1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center" wrapText="1"/>
    </xf>
    <xf numFmtId="0" fontId="50" fillId="0" borderId="1" xfId="0" applyFont="1" applyBorder="1" applyAlignment="1">
      <alignment horizontal="center" vertical="center" wrapText="1"/>
    </xf>
    <xf numFmtId="4" fontId="51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/>
    </xf>
    <xf numFmtId="4" fontId="50" fillId="0" borderId="1" xfId="0" applyNumberFormat="1" applyFont="1" applyBorder="1" applyAlignment="1">
      <alignment horizontal="right" wrapText="1"/>
    </xf>
    <xf numFmtId="0" fontId="32" fillId="0" borderId="0" xfId="0" applyFont="1" applyFill="1" applyAlignment="1" applyProtection="1">
      <alignment/>
      <protection locked="0"/>
    </xf>
    <xf numFmtId="4" fontId="50" fillId="0" borderId="0" xfId="0" applyNumberFormat="1" applyFont="1" applyBorder="1" applyAlignment="1">
      <alignment horizontal="right" wrapText="1"/>
    </xf>
    <xf numFmtId="0" fontId="15" fillId="0" borderId="0" xfId="0" applyFont="1" applyBorder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33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right" vertical="center" wrapText="1"/>
    </xf>
    <xf numFmtId="4" fontId="23" fillId="0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justify" vertical="top" wrapText="1"/>
    </xf>
    <xf numFmtId="4" fontId="19" fillId="0" borderId="1" xfId="0" applyNumberFormat="1" applyFont="1" applyFill="1" applyBorder="1" applyAlignment="1">
      <alignment horizontal="right" vertical="center" wrapText="1"/>
    </xf>
    <xf numFmtId="3" fontId="19" fillId="0" borderId="1" xfId="0" applyNumberFormat="1" applyFont="1" applyFill="1" applyBorder="1" applyAlignment="1">
      <alignment horizontal="right" vertical="center" wrapText="1"/>
    </xf>
    <xf numFmtId="4" fontId="19" fillId="0" borderId="1" xfId="0" applyNumberFormat="1" applyFont="1" applyFill="1" applyBorder="1" applyAlignment="1">
      <alignment horizontal="right" vertical="center"/>
    </xf>
    <xf numFmtId="0" fontId="72" fillId="0" borderId="1" xfId="0" applyFont="1" applyFill="1" applyBorder="1" applyAlignment="1">
      <alignment horizontal="center" vertical="center" wrapText="1"/>
    </xf>
    <xf numFmtId="0" fontId="72" fillId="0" borderId="1" xfId="0" applyFont="1" applyFill="1" applyBorder="1" applyAlignment="1">
      <alignment horizontal="left" vertical="center" wrapText="1"/>
    </xf>
    <xf numFmtId="4" fontId="72" fillId="0" borderId="1" xfId="0" applyNumberFormat="1" applyFont="1" applyFill="1" applyBorder="1" applyAlignment="1">
      <alignment horizontal="right" vertical="center" wrapText="1"/>
    </xf>
    <xf numFmtId="3" fontId="72" fillId="0" borderId="1" xfId="0" applyNumberFormat="1" applyFont="1" applyFill="1" applyBorder="1" applyAlignment="1">
      <alignment horizontal="right" vertical="center" wrapText="1"/>
    </xf>
    <xf numFmtId="4" fontId="72" fillId="0" borderId="1" xfId="0" applyNumberFormat="1" applyFont="1" applyFill="1" applyBorder="1" applyAlignment="1">
      <alignment horizontal="right" vertical="center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justify" vertical="top" wrapText="1"/>
    </xf>
    <xf numFmtId="4" fontId="19" fillId="0" borderId="1" xfId="0" applyNumberFormat="1" applyFont="1" applyFill="1" applyBorder="1" applyAlignment="1">
      <alignment horizontal="right" vertical="center" wrapText="1"/>
    </xf>
    <xf numFmtId="4" fontId="19" fillId="0" borderId="1" xfId="0" applyNumberFormat="1" applyFont="1" applyFill="1" applyBorder="1" applyAlignment="1">
      <alignment horizontal="right" vertical="center"/>
    </xf>
    <xf numFmtId="0" fontId="72" fillId="0" borderId="13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72" fillId="0" borderId="1" xfId="0" applyFont="1" applyFill="1" applyBorder="1" applyAlignment="1">
      <alignment horizontal="justify" vertical="center" wrapText="1"/>
    </xf>
    <xf numFmtId="0" fontId="73" fillId="0" borderId="0" xfId="0" applyFont="1" applyAlignment="1">
      <alignment/>
    </xf>
    <xf numFmtId="0" fontId="72" fillId="0" borderId="1" xfId="0" applyFont="1" applyFill="1" applyBorder="1" applyAlignment="1">
      <alignment horizontal="left" vertical="center" wrapText="1"/>
    </xf>
    <xf numFmtId="4" fontId="72" fillId="0" borderId="1" xfId="0" applyNumberFormat="1" applyFont="1" applyFill="1" applyBorder="1" applyAlignment="1">
      <alignment horizontal="right" vertical="center" wrapText="1"/>
    </xf>
    <xf numFmtId="4" fontId="72" fillId="0" borderId="1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right" vertical="center" wrapText="1"/>
    </xf>
    <xf numFmtId="49" fontId="14" fillId="0" borderId="6" xfId="0" applyNumberFormat="1" applyFont="1" applyFill="1" applyBorder="1" applyAlignment="1" applyProtection="1">
      <alignment vertical="top" wrapText="1"/>
      <protection locked="0"/>
    </xf>
    <xf numFmtId="3" fontId="23" fillId="0" borderId="0" xfId="0" applyNumberFormat="1" applyFont="1" applyFill="1" applyBorder="1" applyAlignment="1">
      <alignment horizontal="right" vertical="center" wrapText="1"/>
    </xf>
    <xf numFmtId="4" fontId="23" fillId="0" borderId="0" xfId="0" applyNumberFormat="1" applyFont="1" applyFill="1" applyBorder="1" applyAlignment="1">
      <alignment horizontal="right" vertical="center"/>
    </xf>
    <xf numFmtId="0" fontId="56" fillId="0" borderId="0" xfId="0" applyFont="1" applyFill="1" applyAlignment="1">
      <alignment/>
    </xf>
    <xf numFmtId="0" fontId="56" fillId="0" borderId="0" xfId="0" applyFont="1" applyFill="1" applyBorder="1" applyAlignment="1">
      <alignment horizontal="center" wrapText="1"/>
    </xf>
    <xf numFmtId="0" fontId="74" fillId="0" borderId="0" xfId="0" applyFont="1" applyAlignment="1">
      <alignment/>
    </xf>
    <xf numFmtId="0" fontId="75" fillId="0" borderId="0" xfId="0" applyFont="1" applyFill="1" applyBorder="1" applyAlignment="1">
      <alignment horizontal="center" wrapText="1"/>
    </xf>
    <xf numFmtId="183" fontId="76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184" fontId="25" fillId="0" borderId="0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right" vertical="center" wrapText="1"/>
    </xf>
    <xf numFmtId="0" fontId="32" fillId="0" borderId="0" xfId="0" applyFont="1" applyFill="1" applyAlignment="1" applyProtection="1">
      <alignment wrapText="1"/>
      <protection locked="0"/>
    </xf>
    <xf numFmtId="0" fontId="32" fillId="0" borderId="0" xfId="0" applyFont="1" applyFill="1" applyAlignment="1" applyProtection="1">
      <alignment horizontal="right"/>
      <protection locked="0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7" fillId="0" borderId="0" xfId="0" applyNumberFormat="1" applyFont="1" applyFill="1" applyBorder="1" applyAlignment="1" applyProtection="1">
      <alignment horizontal="left" wrapText="1"/>
      <protection locked="0"/>
    </xf>
    <xf numFmtId="0" fontId="23" fillId="0" borderId="0" xfId="0" applyFont="1" applyFill="1" applyAlignment="1">
      <alignment horizont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49" fontId="6" fillId="0" borderId="4" xfId="0" applyNumberFormat="1" applyFont="1" applyFill="1" applyBorder="1" applyAlignment="1" applyProtection="1">
      <alignment vertical="center" wrapText="1"/>
      <protection locked="0"/>
    </xf>
    <xf numFmtId="49" fontId="6" fillId="0" borderId="6" xfId="0" applyNumberFormat="1" applyFont="1" applyFill="1" applyBorder="1" applyAlignment="1" applyProtection="1">
      <alignment vertical="center" wrapText="1"/>
      <protection locked="0"/>
    </xf>
    <xf numFmtId="49" fontId="6" fillId="0" borderId="5" xfId="0" applyNumberFormat="1" applyFont="1" applyFill="1" applyBorder="1" applyAlignment="1" applyProtection="1">
      <alignment vertical="center" wrapText="1"/>
      <protection locked="0"/>
    </xf>
    <xf numFmtId="0" fontId="31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textRotation="90" wrapText="1"/>
    </xf>
    <xf numFmtId="0" fontId="19" fillId="0" borderId="1" xfId="0" applyFont="1" applyFill="1" applyBorder="1" applyAlignment="1">
      <alignment horizontal="center" vertical="center" textRotation="90" wrapText="1"/>
    </xf>
    <xf numFmtId="4" fontId="23" fillId="0" borderId="15" xfId="0" applyNumberFormat="1" applyFont="1" applyFill="1" applyBorder="1" applyAlignment="1">
      <alignment horizontal="center" vertical="center" textRotation="90" wrapText="1"/>
    </xf>
    <xf numFmtId="4" fontId="23" fillId="0" borderId="7" xfId="0" applyNumberFormat="1" applyFont="1" applyFill="1" applyBorder="1" applyAlignment="1">
      <alignment horizontal="center" vertical="center" textRotation="90" wrapText="1"/>
    </xf>
    <xf numFmtId="4" fontId="46" fillId="0" borderId="16" xfId="0" applyNumberFormat="1" applyFont="1" applyFill="1" applyBorder="1" applyAlignment="1">
      <alignment horizontal="center" vertical="center" textRotation="90" wrapText="1"/>
    </xf>
    <xf numFmtId="4" fontId="46" fillId="0" borderId="8" xfId="0" applyNumberFormat="1" applyFont="1" applyFill="1" applyBorder="1" applyAlignment="1">
      <alignment horizontal="center" vertical="center" textRotation="90" wrapText="1"/>
    </xf>
    <xf numFmtId="0" fontId="23" fillId="0" borderId="1" xfId="0" applyNumberFormat="1" applyFont="1" applyFill="1" applyBorder="1" applyAlignment="1">
      <alignment horizontal="center" vertical="center" textRotation="90" wrapText="1"/>
    </xf>
    <xf numFmtId="0" fontId="55" fillId="0" borderId="1" xfId="0" applyNumberFormat="1" applyFont="1" applyFill="1" applyBorder="1" applyAlignment="1">
      <alignment horizontal="center" vertical="center" textRotation="90" wrapText="1"/>
    </xf>
    <xf numFmtId="4" fontId="52" fillId="0" borderId="1" xfId="0" applyNumberFormat="1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textRotation="90" wrapText="1"/>
    </xf>
    <xf numFmtId="4" fontId="51" fillId="0" borderId="1" xfId="0" applyNumberFormat="1" applyFont="1" applyFill="1" applyBorder="1" applyAlignment="1">
      <alignment horizontal="center" vertical="center" textRotation="90" wrapText="1"/>
    </xf>
    <xf numFmtId="4" fontId="53" fillId="0" borderId="1" xfId="0" applyNumberFormat="1" applyFont="1" applyFill="1" applyBorder="1" applyAlignment="1">
      <alignment horizontal="center" vertical="center" wrapText="1"/>
    </xf>
    <xf numFmtId="4" fontId="52" fillId="0" borderId="1" xfId="0" applyNumberFormat="1" applyFont="1" applyFill="1" applyBorder="1" applyAlignment="1">
      <alignment horizontal="center" vertical="center" textRotation="90" wrapText="1"/>
    </xf>
    <xf numFmtId="4" fontId="53" fillId="0" borderId="1" xfId="0" applyNumberFormat="1" applyFont="1" applyFill="1" applyBorder="1" applyAlignment="1">
      <alignment horizontal="center" vertical="center" textRotation="90" wrapText="1"/>
    </xf>
    <xf numFmtId="0" fontId="50" fillId="0" borderId="1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textRotation="90" wrapText="1"/>
    </xf>
    <xf numFmtId="0" fontId="54" fillId="0" borderId="1" xfId="0" applyFont="1" applyFill="1" applyBorder="1" applyAlignment="1">
      <alignment textRotation="90"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46" fillId="0" borderId="0" xfId="0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 wrapText="1"/>
    </xf>
    <xf numFmtId="0" fontId="56" fillId="0" borderId="0" xfId="0" applyNumberFormat="1" applyFont="1" applyFill="1" applyBorder="1" applyAlignment="1" applyProtection="1">
      <alignment horizontal="right" vertical="top" wrapText="1"/>
      <protection/>
    </xf>
    <xf numFmtId="0" fontId="56" fillId="0" borderId="0" xfId="0" applyNumberFormat="1" applyFont="1" applyFill="1" applyBorder="1" applyAlignment="1" applyProtection="1">
      <alignment horizontal="right" vertical="top"/>
      <protection/>
    </xf>
    <xf numFmtId="0" fontId="19" fillId="0" borderId="1" xfId="0" applyNumberFormat="1" applyFont="1" applyFill="1" applyBorder="1" applyAlignment="1" applyProtection="1">
      <alignment horizontal="center" vertical="center"/>
      <protection/>
    </xf>
    <xf numFmtId="0" fontId="16" fillId="0" borderId="1" xfId="0" applyNumberFormat="1" applyFont="1" applyFill="1" applyBorder="1" applyAlignment="1" applyProtection="1">
      <alignment horizontal="center" vertical="center" wrapText="1"/>
      <protection/>
    </xf>
    <xf numFmtId="0" fontId="19" fillId="0" borderId="1" xfId="0" applyNumberFormat="1" applyFont="1" applyFill="1" applyBorder="1" applyAlignment="1" applyProtection="1">
      <alignment horizontal="center" vertical="top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54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4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justify" vertical="center" wrapText="1"/>
    </xf>
    <xf numFmtId="0" fontId="16" fillId="0" borderId="6" xfId="0" applyFont="1" applyFill="1" applyBorder="1" applyAlignment="1">
      <alignment horizontal="justify" vertical="center" wrapText="1"/>
    </xf>
    <xf numFmtId="0" fontId="16" fillId="0" borderId="5" xfId="0" applyFont="1" applyFill="1" applyBorder="1" applyAlignment="1">
      <alignment horizontal="justify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183" fontId="56" fillId="0" borderId="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50" fillId="0" borderId="0" xfId="0" applyFont="1" applyAlignment="1">
      <alignment horizontal="center"/>
    </xf>
  </cellXfs>
  <cellStyles count="9">
    <cellStyle name="Normal" xfId="0"/>
    <cellStyle name="Normal_Доход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9"/>
  <sheetViews>
    <sheetView view="pageBreakPreview" zoomScale="85" zoomScaleSheetLayoutView="85" workbookViewId="0" topLeftCell="A1">
      <selection activeCell="A1" sqref="A1:IV16384"/>
    </sheetView>
  </sheetViews>
  <sheetFormatPr defaultColWidth="9.00390625" defaultRowHeight="12.75"/>
  <cols>
    <col min="1" max="1" width="11.375" style="157" customWidth="1"/>
    <col min="2" max="2" width="51.125" style="158" customWidth="1"/>
    <col min="3" max="3" width="15.625" style="159" customWidth="1"/>
    <col min="4" max="4" width="15.375" style="159" customWidth="1"/>
    <col min="5" max="5" width="14.375" style="159" customWidth="1"/>
    <col min="6" max="6" width="15.625" style="159" customWidth="1"/>
    <col min="7" max="16384" width="9.125" style="159" customWidth="1"/>
  </cols>
  <sheetData>
    <row r="1" spans="3:6" ht="14.25" customHeight="1">
      <c r="C1" s="449" t="s">
        <v>182</v>
      </c>
      <c r="D1" s="449"/>
      <c r="E1" s="449"/>
      <c r="F1" s="449"/>
    </row>
    <row r="2" spans="2:6" ht="13.5" customHeight="1">
      <c r="B2" s="160"/>
      <c r="C2" s="449" t="s">
        <v>183</v>
      </c>
      <c r="D2" s="449"/>
      <c r="E2" s="449"/>
      <c r="F2" s="449"/>
    </row>
    <row r="3" spans="3:8" ht="48" customHeight="1">
      <c r="C3" s="450" t="s">
        <v>181</v>
      </c>
      <c r="D3" s="450"/>
      <c r="E3" s="450"/>
      <c r="F3" s="450"/>
      <c r="G3" s="161"/>
      <c r="H3" s="161"/>
    </row>
    <row r="4" spans="4:6" ht="10.5" customHeight="1">
      <c r="D4" s="162"/>
      <c r="E4" s="162"/>
      <c r="F4" s="162"/>
    </row>
    <row r="5" spans="1:6" ht="18" customHeight="1">
      <c r="A5" s="451" t="s">
        <v>184</v>
      </c>
      <c r="B5" s="451"/>
      <c r="C5" s="451"/>
      <c r="D5" s="451"/>
      <c r="E5" s="451"/>
      <c r="F5" s="451"/>
    </row>
    <row r="6" ht="12" customHeight="1">
      <c r="F6" s="165" t="s">
        <v>515</v>
      </c>
    </row>
    <row r="7" spans="1:6" ht="15" customHeight="1">
      <c r="A7" s="448" t="s">
        <v>185</v>
      </c>
      <c r="B7" s="448" t="s">
        <v>186</v>
      </c>
      <c r="C7" s="448" t="s">
        <v>187</v>
      </c>
      <c r="D7" s="448" t="s">
        <v>188</v>
      </c>
      <c r="E7" s="448"/>
      <c r="F7" s="444" t="s">
        <v>518</v>
      </c>
    </row>
    <row r="8" spans="1:6" ht="30" customHeight="1">
      <c r="A8" s="448"/>
      <c r="B8" s="448"/>
      <c r="C8" s="448"/>
      <c r="D8" s="166" t="s">
        <v>93</v>
      </c>
      <c r="E8" s="166" t="s">
        <v>189</v>
      </c>
      <c r="F8" s="444"/>
    </row>
    <row r="9" spans="1:6" ht="12.75" customHeight="1">
      <c r="A9" s="167">
        <v>1</v>
      </c>
      <c r="B9" s="168">
        <v>2</v>
      </c>
      <c r="C9" s="168">
        <v>3</v>
      </c>
      <c r="D9" s="168">
        <v>4</v>
      </c>
      <c r="E9" s="169">
        <v>5</v>
      </c>
      <c r="F9" s="169" t="s">
        <v>190</v>
      </c>
    </row>
    <row r="10" spans="1:6" ht="15.75" customHeight="1">
      <c r="A10" s="170">
        <v>10000000</v>
      </c>
      <c r="B10" s="171" t="s">
        <v>191</v>
      </c>
      <c r="C10" s="172">
        <v>321664800</v>
      </c>
      <c r="D10" s="172">
        <v>7468300</v>
      </c>
      <c r="E10" s="172">
        <v>0</v>
      </c>
      <c r="F10" s="172">
        <v>329133100</v>
      </c>
    </row>
    <row r="11" spans="1:6" ht="27" customHeight="1">
      <c r="A11" s="173">
        <v>11000000</v>
      </c>
      <c r="B11" s="174" t="s">
        <v>192</v>
      </c>
      <c r="C11" s="175">
        <v>263705200</v>
      </c>
      <c r="D11" s="175">
        <v>0</v>
      </c>
      <c r="E11" s="175">
        <v>0</v>
      </c>
      <c r="F11" s="176">
        <v>263705200</v>
      </c>
    </row>
    <row r="12" spans="1:6" ht="15" customHeight="1">
      <c r="A12" s="173">
        <v>11010000</v>
      </c>
      <c r="B12" s="174" t="s">
        <v>193</v>
      </c>
      <c r="C12" s="177">
        <v>260265700</v>
      </c>
      <c r="D12" s="177">
        <v>0</v>
      </c>
      <c r="E12" s="177">
        <v>0</v>
      </c>
      <c r="F12" s="176">
        <v>260265700</v>
      </c>
    </row>
    <row r="13" spans="1:6" ht="15" customHeight="1">
      <c r="A13" s="178">
        <v>11010100</v>
      </c>
      <c r="B13" s="179" t="s">
        <v>194</v>
      </c>
      <c r="C13" s="180">
        <v>232283300</v>
      </c>
      <c r="D13" s="180"/>
      <c r="E13" s="180"/>
      <c r="F13" s="176">
        <v>232283300</v>
      </c>
    </row>
    <row r="14" spans="1:6" ht="26.25" customHeight="1">
      <c r="A14" s="178">
        <v>11010200</v>
      </c>
      <c r="B14" s="179" t="s">
        <v>195</v>
      </c>
      <c r="C14" s="180">
        <v>1446300</v>
      </c>
      <c r="D14" s="180"/>
      <c r="E14" s="180"/>
      <c r="F14" s="176">
        <v>1446300</v>
      </c>
    </row>
    <row r="15" spans="1:6" ht="15" customHeight="1">
      <c r="A15" s="178">
        <v>11010300</v>
      </c>
      <c r="B15" s="179" t="s">
        <v>196</v>
      </c>
      <c r="C15" s="180">
        <v>549800</v>
      </c>
      <c r="D15" s="180"/>
      <c r="E15" s="180"/>
      <c r="F15" s="176">
        <v>549800</v>
      </c>
    </row>
    <row r="16" spans="1:6" ht="24.75" customHeight="1">
      <c r="A16" s="178">
        <v>11010400</v>
      </c>
      <c r="B16" s="179" t="s">
        <v>197</v>
      </c>
      <c r="C16" s="180">
        <v>1928600</v>
      </c>
      <c r="D16" s="180"/>
      <c r="E16" s="180"/>
      <c r="F16" s="176">
        <v>1928600</v>
      </c>
    </row>
    <row r="17" spans="1:6" ht="39" customHeight="1">
      <c r="A17" s="178">
        <v>11010600</v>
      </c>
      <c r="B17" s="179" t="s">
        <v>198</v>
      </c>
      <c r="C17" s="180">
        <v>52500</v>
      </c>
      <c r="D17" s="180"/>
      <c r="E17" s="180"/>
      <c r="F17" s="176">
        <v>52500</v>
      </c>
    </row>
    <row r="18" spans="1:6" ht="12.75" customHeight="1">
      <c r="A18" s="178">
        <v>11010700</v>
      </c>
      <c r="B18" s="179" t="s">
        <v>199</v>
      </c>
      <c r="C18" s="180">
        <v>250000</v>
      </c>
      <c r="D18" s="180"/>
      <c r="E18" s="180"/>
      <c r="F18" s="176">
        <v>250000</v>
      </c>
    </row>
    <row r="19" spans="1:6" ht="36.75" customHeight="1">
      <c r="A19" s="178">
        <v>11010800</v>
      </c>
      <c r="B19" s="179" t="s">
        <v>200</v>
      </c>
      <c r="C19" s="180">
        <v>22067700</v>
      </c>
      <c r="D19" s="180"/>
      <c r="E19" s="180"/>
      <c r="F19" s="176">
        <v>22067700</v>
      </c>
    </row>
    <row r="20" spans="1:6" ht="15.75" customHeight="1">
      <c r="A20" s="178">
        <v>11011100</v>
      </c>
      <c r="B20" s="179" t="s">
        <v>201</v>
      </c>
      <c r="C20" s="180">
        <v>825000</v>
      </c>
      <c r="D20" s="180"/>
      <c r="E20" s="180"/>
      <c r="F20" s="176">
        <v>825000</v>
      </c>
    </row>
    <row r="21" spans="1:6" ht="37.5" customHeight="1" hidden="1">
      <c r="A21" s="178">
        <v>11011200</v>
      </c>
      <c r="B21" s="181" t="s">
        <v>202</v>
      </c>
      <c r="C21" s="180">
        <v>187500</v>
      </c>
      <c r="D21" s="180"/>
      <c r="E21" s="180"/>
      <c r="F21" s="176">
        <v>187500</v>
      </c>
    </row>
    <row r="22" spans="1:6" ht="25.5" customHeight="1" hidden="1">
      <c r="A22" s="178">
        <v>11011300</v>
      </c>
      <c r="B22" s="181" t="s">
        <v>203</v>
      </c>
      <c r="C22" s="180">
        <v>97500</v>
      </c>
      <c r="D22" s="180"/>
      <c r="E22" s="180"/>
      <c r="F22" s="176">
        <v>97500</v>
      </c>
    </row>
    <row r="23" spans="1:6" ht="38.25" customHeight="1" hidden="1">
      <c r="A23" s="178">
        <v>11011400</v>
      </c>
      <c r="B23" s="181" t="s">
        <v>204</v>
      </c>
      <c r="C23" s="180">
        <v>30000</v>
      </c>
      <c r="D23" s="180"/>
      <c r="E23" s="180"/>
      <c r="F23" s="176">
        <v>30000</v>
      </c>
    </row>
    <row r="24" spans="1:6" ht="38.25" customHeight="1">
      <c r="A24" s="178">
        <v>11011200</v>
      </c>
      <c r="B24" s="179" t="s">
        <v>205</v>
      </c>
      <c r="C24" s="180">
        <v>225000</v>
      </c>
      <c r="D24" s="180"/>
      <c r="E24" s="180"/>
      <c r="F24" s="176">
        <v>225000</v>
      </c>
    </row>
    <row r="25" spans="1:6" ht="24.75" customHeight="1">
      <c r="A25" s="178">
        <v>11011300</v>
      </c>
      <c r="B25" s="179" t="s">
        <v>206</v>
      </c>
      <c r="C25" s="180">
        <v>37500</v>
      </c>
      <c r="D25" s="180"/>
      <c r="E25" s="180"/>
      <c r="F25" s="176">
        <v>37500</v>
      </c>
    </row>
    <row r="26" spans="1:6" ht="38.25" customHeight="1">
      <c r="A26" s="178">
        <v>11011400</v>
      </c>
      <c r="B26" s="179" t="s">
        <v>207</v>
      </c>
      <c r="C26" s="180">
        <v>600000</v>
      </c>
      <c r="D26" s="180"/>
      <c r="E26" s="180"/>
      <c r="F26" s="176">
        <v>600000</v>
      </c>
    </row>
    <row r="27" spans="1:6" ht="15" customHeight="1">
      <c r="A27" s="182">
        <v>11020000</v>
      </c>
      <c r="B27" s="174" t="s">
        <v>208</v>
      </c>
      <c r="C27" s="175">
        <v>3439500</v>
      </c>
      <c r="D27" s="175">
        <v>0</v>
      </c>
      <c r="E27" s="175">
        <v>0</v>
      </c>
      <c r="F27" s="176">
        <v>3439500</v>
      </c>
    </row>
    <row r="28" spans="1:6" ht="25.5" customHeight="1">
      <c r="A28" s="183">
        <v>11020200</v>
      </c>
      <c r="B28" s="184" t="s">
        <v>209</v>
      </c>
      <c r="C28" s="185">
        <v>3439500</v>
      </c>
      <c r="D28" s="185"/>
      <c r="E28" s="185"/>
      <c r="F28" s="176">
        <v>3439500</v>
      </c>
    </row>
    <row r="29" spans="1:6" ht="15.75" customHeight="1">
      <c r="A29" s="182">
        <v>12000000</v>
      </c>
      <c r="B29" s="174" t="s">
        <v>210</v>
      </c>
      <c r="C29" s="177">
        <v>0</v>
      </c>
      <c r="D29" s="177">
        <v>7468300</v>
      </c>
      <c r="E29" s="177">
        <v>0</v>
      </c>
      <c r="F29" s="176">
        <v>7468300</v>
      </c>
    </row>
    <row r="30" spans="1:6" ht="24.75" customHeight="1">
      <c r="A30" s="186">
        <v>12020000</v>
      </c>
      <c r="B30" s="184" t="s">
        <v>211</v>
      </c>
      <c r="C30" s="185">
        <v>0</v>
      </c>
      <c r="D30" s="185">
        <v>7468300</v>
      </c>
      <c r="E30" s="185">
        <v>0</v>
      </c>
      <c r="F30" s="176">
        <v>7468300</v>
      </c>
    </row>
    <row r="31" spans="1:6" ht="24.75" customHeight="1">
      <c r="A31" s="178">
        <v>12020100</v>
      </c>
      <c r="B31" s="187" t="s">
        <v>212</v>
      </c>
      <c r="C31" s="185"/>
      <c r="D31" s="185">
        <v>3096600</v>
      </c>
      <c r="E31" s="185"/>
      <c r="F31" s="176">
        <v>3096600</v>
      </c>
    </row>
    <row r="32" spans="1:6" ht="24.75" customHeight="1">
      <c r="A32" s="178">
        <v>12020200</v>
      </c>
      <c r="B32" s="187" t="s">
        <v>213</v>
      </c>
      <c r="C32" s="185"/>
      <c r="D32" s="185">
        <v>4350700</v>
      </c>
      <c r="E32" s="185"/>
      <c r="F32" s="176">
        <v>4350700</v>
      </c>
    </row>
    <row r="33" spans="1:6" ht="15.75" customHeight="1">
      <c r="A33" s="178">
        <v>12020400</v>
      </c>
      <c r="B33" s="187" t="s">
        <v>214</v>
      </c>
      <c r="C33" s="185"/>
      <c r="D33" s="185">
        <v>21000</v>
      </c>
      <c r="E33" s="185"/>
      <c r="F33" s="176">
        <v>21000</v>
      </c>
    </row>
    <row r="34" spans="1:6" ht="13.5" customHeight="1">
      <c r="A34" s="173">
        <v>13000000</v>
      </c>
      <c r="B34" s="174" t="s">
        <v>215</v>
      </c>
      <c r="C34" s="175">
        <v>30834900</v>
      </c>
      <c r="D34" s="175">
        <v>0</v>
      </c>
      <c r="E34" s="175">
        <v>0</v>
      </c>
      <c r="F34" s="176">
        <v>30834900</v>
      </c>
    </row>
    <row r="35" spans="1:6" ht="12.75" customHeight="1">
      <c r="A35" s="186">
        <v>13030000</v>
      </c>
      <c r="B35" s="184" t="s">
        <v>216</v>
      </c>
      <c r="C35" s="185">
        <v>100</v>
      </c>
      <c r="D35" s="185">
        <v>0</v>
      </c>
      <c r="E35" s="185">
        <v>0</v>
      </c>
      <c r="F35" s="176">
        <v>100</v>
      </c>
    </row>
    <row r="36" spans="1:6" ht="25.5" customHeight="1">
      <c r="A36" s="186">
        <v>13030600</v>
      </c>
      <c r="B36" s="184" t="s">
        <v>217</v>
      </c>
      <c r="C36" s="185">
        <v>100</v>
      </c>
      <c r="D36" s="185"/>
      <c r="E36" s="185"/>
      <c r="F36" s="176">
        <v>100</v>
      </c>
    </row>
    <row r="37" spans="1:6" ht="12.75" customHeight="1">
      <c r="A37" s="186">
        <v>13050000</v>
      </c>
      <c r="B37" s="184" t="s">
        <v>218</v>
      </c>
      <c r="C37" s="185">
        <v>30834800</v>
      </c>
      <c r="D37" s="185">
        <v>0</v>
      </c>
      <c r="E37" s="185">
        <v>0</v>
      </c>
      <c r="F37" s="176">
        <v>30834800</v>
      </c>
    </row>
    <row r="38" spans="1:6" ht="12.75" customHeight="1">
      <c r="A38" s="178">
        <v>13050100</v>
      </c>
      <c r="B38" s="187" t="s">
        <v>219</v>
      </c>
      <c r="C38" s="185">
        <v>6326400</v>
      </c>
      <c r="D38" s="185"/>
      <c r="E38" s="185"/>
      <c r="F38" s="176">
        <v>6326400</v>
      </c>
    </row>
    <row r="39" spans="1:6" ht="12.75" customHeight="1">
      <c r="A39" s="178">
        <v>13050200</v>
      </c>
      <c r="B39" s="187" t="s">
        <v>220</v>
      </c>
      <c r="C39" s="185">
        <v>20141000</v>
      </c>
      <c r="D39" s="185"/>
      <c r="E39" s="185"/>
      <c r="F39" s="176">
        <v>20141000</v>
      </c>
    </row>
    <row r="40" spans="1:6" ht="12.75" customHeight="1">
      <c r="A40" s="178">
        <v>13050300</v>
      </c>
      <c r="B40" s="187" t="s">
        <v>221</v>
      </c>
      <c r="C40" s="185">
        <v>490300</v>
      </c>
      <c r="D40" s="185"/>
      <c r="E40" s="185"/>
      <c r="F40" s="176">
        <v>490300</v>
      </c>
    </row>
    <row r="41" spans="1:6" ht="12.75" customHeight="1">
      <c r="A41" s="178">
        <v>13050500</v>
      </c>
      <c r="B41" s="187" t="s">
        <v>222</v>
      </c>
      <c r="C41" s="185">
        <v>3877100</v>
      </c>
      <c r="D41" s="185"/>
      <c r="E41" s="185"/>
      <c r="F41" s="176">
        <v>3877100</v>
      </c>
    </row>
    <row r="42" spans="1:6" ht="15" customHeight="1">
      <c r="A42" s="173">
        <v>14000000</v>
      </c>
      <c r="B42" s="174" t="s">
        <v>223</v>
      </c>
      <c r="C42" s="175">
        <v>2058000</v>
      </c>
      <c r="D42" s="175">
        <v>0</v>
      </c>
      <c r="E42" s="175">
        <v>0</v>
      </c>
      <c r="F42" s="176">
        <v>2058000</v>
      </c>
    </row>
    <row r="43" spans="1:6" ht="15" customHeight="1">
      <c r="A43" s="186">
        <v>14060000</v>
      </c>
      <c r="B43" s="188" t="s">
        <v>224</v>
      </c>
      <c r="C43" s="175">
        <v>187500</v>
      </c>
      <c r="D43" s="175">
        <v>0</v>
      </c>
      <c r="E43" s="175">
        <v>0</v>
      </c>
      <c r="F43" s="176">
        <v>187500</v>
      </c>
    </row>
    <row r="44" spans="1:6" ht="14.25" customHeight="1">
      <c r="A44" s="186">
        <v>14060100</v>
      </c>
      <c r="B44" s="184" t="s">
        <v>225</v>
      </c>
      <c r="C44" s="185">
        <v>47100</v>
      </c>
      <c r="D44" s="185"/>
      <c r="E44" s="185"/>
      <c r="F44" s="176">
        <v>47100</v>
      </c>
    </row>
    <row r="45" spans="1:6" ht="23.25" customHeight="1">
      <c r="A45" s="186">
        <v>14060300</v>
      </c>
      <c r="B45" s="184" t="s">
        <v>226</v>
      </c>
      <c r="C45" s="185">
        <v>140400</v>
      </c>
      <c r="D45" s="185"/>
      <c r="E45" s="185"/>
      <c r="F45" s="176">
        <v>140400</v>
      </c>
    </row>
    <row r="46" spans="1:6" ht="48.75" customHeight="1">
      <c r="A46" s="186">
        <v>14070000</v>
      </c>
      <c r="B46" s="189" t="s">
        <v>227</v>
      </c>
      <c r="C46" s="185">
        <v>1870500</v>
      </c>
      <c r="D46" s="185">
        <v>0</v>
      </c>
      <c r="E46" s="185">
        <v>0</v>
      </c>
      <c r="F46" s="176">
        <v>1870500</v>
      </c>
    </row>
    <row r="47" spans="1:6" ht="24" customHeight="1">
      <c r="A47" s="178">
        <v>14070100</v>
      </c>
      <c r="B47" s="179" t="s">
        <v>228</v>
      </c>
      <c r="C47" s="185">
        <v>105500</v>
      </c>
      <c r="D47" s="185"/>
      <c r="E47" s="185"/>
      <c r="F47" s="176">
        <v>105500</v>
      </c>
    </row>
    <row r="48" spans="1:6" ht="24.75" customHeight="1">
      <c r="A48" s="178">
        <v>14070200</v>
      </c>
      <c r="B48" s="179" t="s">
        <v>229</v>
      </c>
      <c r="C48" s="185">
        <v>1060600</v>
      </c>
      <c r="D48" s="185"/>
      <c r="E48" s="185"/>
      <c r="F48" s="176">
        <v>1060600</v>
      </c>
    </row>
    <row r="49" spans="1:6" ht="26.25" customHeight="1">
      <c r="A49" s="178">
        <v>14070300</v>
      </c>
      <c r="B49" s="179" t="s">
        <v>230</v>
      </c>
      <c r="C49" s="185">
        <v>46100</v>
      </c>
      <c r="D49" s="185"/>
      <c r="E49" s="185"/>
      <c r="F49" s="176">
        <v>46100</v>
      </c>
    </row>
    <row r="50" spans="1:6" ht="21" customHeight="1" hidden="1">
      <c r="A50" s="178">
        <v>14070300</v>
      </c>
      <c r="B50" s="179" t="s">
        <v>231</v>
      </c>
      <c r="C50" s="185"/>
      <c r="D50" s="185"/>
      <c r="E50" s="185"/>
      <c r="F50" s="176">
        <v>0</v>
      </c>
    </row>
    <row r="51" spans="1:6" ht="30.75" customHeight="1">
      <c r="A51" s="178">
        <v>14070500</v>
      </c>
      <c r="B51" s="179" t="s">
        <v>232</v>
      </c>
      <c r="C51" s="185">
        <v>12500</v>
      </c>
      <c r="D51" s="185"/>
      <c r="E51" s="185"/>
      <c r="F51" s="176">
        <v>12500</v>
      </c>
    </row>
    <row r="52" spans="1:6" ht="39" customHeight="1">
      <c r="A52" s="178">
        <v>14070600</v>
      </c>
      <c r="B52" s="179" t="s">
        <v>233</v>
      </c>
      <c r="C52" s="185">
        <v>46000</v>
      </c>
      <c r="D52" s="185"/>
      <c r="E52" s="185"/>
      <c r="F52" s="176">
        <v>46000</v>
      </c>
    </row>
    <row r="53" spans="1:6" ht="27" customHeight="1">
      <c r="A53" s="178">
        <v>14070700</v>
      </c>
      <c r="B53" s="179" t="s">
        <v>234</v>
      </c>
      <c r="C53" s="185">
        <v>312000</v>
      </c>
      <c r="D53" s="185"/>
      <c r="E53" s="185"/>
      <c r="F53" s="176">
        <v>312000</v>
      </c>
    </row>
    <row r="54" spans="1:6" ht="39" customHeight="1">
      <c r="A54" s="178">
        <v>14070800</v>
      </c>
      <c r="B54" s="179" t="s">
        <v>235</v>
      </c>
      <c r="C54" s="185">
        <v>136200</v>
      </c>
      <c r="D54" s="185"/>
      <c r="E54" s="185"/>
      <c r="F54" s="176">
        <v>136200</v>
      </c>
    </row>
    <row r="55" spans="1:6" ht="25.5" customHeight="1">
      <c r="A55" s="178">
        <v>14070900</v>
      </c>
      <c r="B55" s="179" t="s">
        <v>236</v>
      </c>
      <c r="C55" s="185">
        <v>2300</v>
      </c>
      <c r="D55" s="185"/>
      <c r="E55" s="185"/>
      <c r="F55" s="176">
        <v>2300</v>
      </c>
    </row>
    <row r="56" spans="1:6" ht="26.25" customHeight="1">
      <c r="A56" s="178">
        <v>14071000</v>
      </c>
      <c r="B56" s="179" t="s">
        <v>237</v>
      </c>
      <c r="C56" s="185">
        <v>2000</v>
      </c>
      <c r="D56" s="185"/>
      <c r="E56" s="185"/>
      <c r="F56" s="176">
        <v>2000</v>
      </c>
    </row>
    <row r="57" spans="1:6" ht="23.25" customHeight="1">
      <c r="A57" s="178">
        <v>14071300</v>
      </c>
      <c r="B57" s="179" t="s">
        <v>238</v>
      </c>
      <c r="C57" s="185">
        <v>1900</v>
      </c>
      <c r="D57" s="185"/>
      <c r="E57" s="185"/>
      <c r="F57" s="176">
        <v>1900</v>
      </c>
    </row>
    <row r="58" spans="1:6" ht="27" customHeight="1">
      <c r="A58" s="178">
        <v>14071400</v>
      </c>
      <c r="B58" s="179" t="s">
        <v>239</v>
      </c>
      <c r="C58" s="185">
        <v>69800</v>
      </c>
      <c r="D58" s="185"/>
      <c r="E58" s="185"/>
      <c r="F58" s="176">
        <v>69800</v>
      </c>
    </row>
    <row r="59" spans="1:6" ht="38.25" customHeight="1" hidden="1">
      <c r="A59" s="178">
        <v>14071700</v>
      </c>
      <c r="B59" s="179" t="s">
        <v>240</v>
      </c>
      <c r="C59" s="185">
        <v>0</v>
      </c>
      <c r="D59" s="185"/>
      <c r="E59" s="185"/>
      <c r="F59" s="176">
        <v>0</v>
      </c>
    </row>
    <row r="60" spans="1:6" ht="38.25" customHeight="1">
      <c r="A60" s="178">
        <v>14071800</v>
      </c>
      <c r="B60" s="179" t="s">
        <v>241</v>
      </c>
      <c r="C60" s="185">
        <v>75600</v>
      </c>
      <c r="D60" s="185"/>
      <c r="E60" s="185"/>
      <c r="F60" s="176">
        <v>75600</v>
      </c>
    </row>
    <row r="61" spans="1:6" ht="13.5" customHeight="1">
      <c r="A61" s="173">
        <v>16000000</v>
      </c>
      <c r="B61" s="174" t="s">
        <v>242</v>
      </c>
      <c r="C61" s="175">
        <v>25066700</v>
      </c>
      <c r="D61" s="175">
        <v>0</v>
      </c>
      <c r="E61" s="175">
        <v>0</v>
      </c>
      <c r="F61" s="176">
        <v>25066700</v>
      </c>
    </row>
    <row r="62" spans="1:6" ht="14.25" customHeight="1">
      <c r="A62" s="186">
        <v>16010000</v>
      </c>
      <c r="B62" s="184" t="s">
        <v>243</v>
      </c>
      <c r="C62" s="185">
        <v>6987700</v>
      </c>
      <c r="D62" s="185">
        <v>0</v>
      </c>
      <c r="E62" s="185">
        <v>0</v>
      </c>
      <c r="F62" s="176">
        <v>6987700</v>
      </c>
    </row>
    <row r="63" spans="1:6" ht="14.25" customHeight="1">
      <c r="A63" s="178">
        <v>16010100</v>
      </c>
      <c r="B63" s="190" t="s">
        <v>244</v>
      </c>
      <c r="C63" s="185">
        <v>117700</v>
      </c>
      <c r="D63" s="185"/>
      <c r="E63" s="185"/>
      <c r="F63" s="176">
        <v>117700</v>
      </c>
    </row>
    <row r="64" spans="1:6" ht="14.25" customHeight="1">
      <c r="A64" s="178">
        <v>16010200</v>
      </c>
      <c r="B64" s="190" t="s">
        <v>245</v>
      </c>
      <c r="C64" s="185">
        <v>1132200</v>
      </c>
      <c r="D64" s="185"/>
      <c r="E64" s="185"/>
      <c r="F64" s="176">
        <v>1132200</v>
      </c>
    </row>
    <row r="65" spans="1:6" ht="14.25" customHeight="1">
      <c r="A65" s="178">
        <v>16010400</v>
      </c>
      <c r="B65" s="190" t="s">
        <v>246</v>
      </c>
      <c r="C65" s="185">
        <v>58800</v>
      </c>
      <c r="D65" s="185"/>
      <c r="E65" s="185"/>
      <c r="F65" s="176">
        <v>58800</v>
      </c>
    </row>
    <row r="66" spans="1:6" ht="14.25" customHeight="1">
      <c r="A66" s="178">
        <v>16010500</v>
      </c>
      <c r="B66" s="190" t="s">
        <v>247</v>
      </c>
      <c r="C66" s="185">
        <v>4777700</v>
      </c>
      <c r="D66" s="185"/>
      <c r="E66" s="185"/>
      <c r="F66" s="176">
        <v>4777700</v>
      </c>
    </row>
    <row r="67" spans="1:6" ht="14.25" customHeight="1">
      <c r="A67" s="178">
        <v>16010600</v>
      </c>
      <c r="B67" s="190" t="s">
        <v>248</v>
      </c>
      <c r="C67" s="185">
        <v>500</v>
      </c>
      <c r="D67" s="185"/>
      <c r="E67" s="185"/>
      <c r="F67" s="176">
        <v>500</v>
      </c>
    </row>
    <row r="68" spans="1:6" ht="14.25" customHeight="1">
      <c r="A68" s="178">
        <v>16011100</v>
      </c>
      <c r="B68" s="190" t="s">
        <v>249</v>
      </c>
      <c r="C68" s="185">
        <v>896200</v>
      </c>
      <c r="D68" s="185"/>
      <c r="E68" s="185"/>
      <c r="F68" s="176">
        <v>896200</v>
      </c>
    </row>
    <row r="69" spans="1:6" ht="14.25" customHeight="1" hidden="1">
      <c r="A69" s="178">
        <v>16011200</v>
      </c>
      <c r="B69" s="190" t="s">
        <v>250</v>
      </c>
      <c r="C69" s="185"/>
      <c r="D69" s="185"/>
      <c r="E69" s="185"/>
      <c r="F69" s="176">
        <v>0</v>
      </c>
    </row>
    <row r="70" spans="1:6" ht="24.75" customHeight="1">
      <c r="A70" s="178">
        <v>16011500</v>
      </c>
      <c r="B70" s="190" t="s">
        <v>251</v>
      </c>
      <c r="C70" s="185">
        <v>1900</v>
      </c>
      <c r="D70" s="185"/>
      <c r="E70" s="185"/>
      <c r="F70" s="176">
        <v>1900</v>
      </c>
    </row>
    <row r="71" spans="1:6" ht="14.25" customHeight="1">
      <c r="A71" s="178">
        <v>16011600</v>
      </c>
      <c r="B71" s="190" t="s">
        <v>252</v>
      </c>
      <c r="C71" s="185">
        <v>2700</v>
      </c>
      <c r="D71" s="185"/>
      <c r="E71" s="185"/>
      <c r="F71" s="176">
        <v>2700</v>
      </c>
    </row>
    <row r="72" spans="1:6" ht="14.25" customHeight="1">
      <c r="A72" s="186">
        <v>16050000</v>
      </c>
      <c r="B72" s="184" t="s">
        <v>253</v>
      </c>
      <c r="C72" s="185">
        <v>18079000</v>
      </c>
      <c r="D72" s="185">
        <v>0</v>
      </c>
      <c r="E72" s="185">
        <v>0</v>
      </c>
      <c r="F72" s="176">
        <v>18079000</v>
      </c>
    </row>
    <row r="73" spans="1:6" ht="12.75" customHeight="1">
      <c r="A73" s="191">
        <v>16050100</v>
      </c>
      <c r="B73" s="190" t="s">
        <v>254</v>
      </c>
      <c r="C73" s="185">
        <v>6622300</v>
      </c>
      <c r="D73" s="185"/>
      <c r="E73" s="185"/>
      <c r="F73" s="176">
        <v>6622300</v>
      </c>
    </row>
    <row r="74" spans="1:6" ht="16.5" customHeight="1">
      <c r="A74" s="191">
        <v>16050200</v>
      </c>
      <c r="B74" s="190" t="s">
        <v>255</v>
      </c>
      <c r="C74" s="185">
        <v>11456700</v>
      </c>
      <c r="D74" s="185"/>
      <c r="E74" s="185"/>
      <c r="F74" s="176">
        <v>11456700</v>
      </c>
    </row>
    <row r="75" spans="1:6" ht="15" customHeight="1">
      <c r="A75" s="173">
        <v>20000000</v>
      </c>
      <c r="B75" s="192" t="s">
        <v>256</v>
      </c>
      <c r="C75" s="176">
        <v>19042600</v>
      </c>
      <c r="D75" s="176">
        <v>16979821</v>
      </c>
      <c r="E75" s="176">
        <v>0</v>
      </c>
      <c r="F75" s="176">
        <v>36022421</v>
      </c>
    </row>
    <row r="76" spans="1:6" ht="16.5" customHeight="1">
      <c r="A76" s="173">
        <v>21000000</v>
      </c>
      <c r="B76" s="174" t="s">
        <v>257</v>
      </c>
      <c r="C76" s="175">
        <v>3062100</v>
      </c>
      <c r="D76" s="175">
        <v>0</v>
      </c>
      <c r="E76" s="175">
        <v>0</v>
      </c>
      <c r="F76" s="176">
        <v>3062100</v>
      </c>
    </row>
    <row r="77" spans="1:6" ht="25.5" customHeight="1">
      <c r="A77" s="186">
        <v>21050000</v>
      </c>
      <c r="B77" s="188" t="s">
        <v>258</v>
      </c>
      <c r="C77" s="193">
        <v>837700</v>
      </c>
      <c r="D77" s="175"/>
      <c r="E77" s="175"/>
      <c r="F77" s="176">
        <v>837700</v>
      </c>
    </row>
    <row r="78" spans="1:6" ht="13.5" customHeight="1">
      <c r="A78" s="191">
        <v>21080000</v>
      </c>
      <c r="B78" s="179" t="s">
        <v>259</v>
      </c>
      <c r="C78" s="193">
        <v>2224400</v>
      </c>
      <c r="D78" s="193">
        <v>0</v>
      </c>
      <c r="E78" s="193">
        <v>0</v>
      </c>
      <c r="F78" s="176">
        <v>2224400</v>
      </c>
    </row>
    <row r="79" spans="1:6" ht="39.75" customHeight="1">
      <c r="A79" s="191">
        <v>21081100</v>
      </c>
      <c r="B79" s="179" t="s">
        <v>260</v>
      </c>
      <c r="C79" s="193">
        <v>56000</v>
      </c>
      <c r="D79" s="175"/>
      <c r="E79" s="175"/>
      <c r="F79" s="176">
        <v>56000</v>
      </c>
    </row>
    <row r="80" spans="1:6" ht="26.25" customHeight="1">
      <c r="A80" s="191">
        <v>21081300</v>
      </c>
      <c r="B80" s="179" t="s">
        <v>261</v>
      </c>
      <c r="C80" s="193">
        <v>2168400</v>
      </c>
      <c r="D80" s="175"/>
      <c r="E80" s="175"/>
      <c r="F80" s="176">
        <v>2168400</v>
      </c>
    </row>
    <row r="81" spans="1:6" ht="27" customHeight="1">
      <c r="A81" s="173">
        <v>22000000</v>
      </c>
      <c r="B81" s="174" t="s">
        <v>262</v>
      </c>
      <c r="C81" s="175">
        <v>14616000</v>
      </c>
      <c r="D81" s="175">
        <v>0</v>
      </c>
      <c r="E81" s="175">
        <v>0</v>
      </c>
      <c r="F81" s="176">
        <v>14616000</v>
      </c>
    </row>
    <row r="82" spans="1:6" ht="39" customHeight="1">
      <c r="A82" s="186">
        <v>22080400</v>
      </c>
      <c r="B82" s="188" t="s">
        <v>263</v>
      </c>
      <c r="C82" s="175">
        <v>12380000</v>
      </c>
      <c r="D82" s="175"/>
      <c r="E82" s="175"/>
      <c r="F82" s="176">
        <v>12380000</v>
      </c>
    </row>
    <row r="83" spans="1:6" ht="27" customHeight="1">
      <c r="A83" s="445" t="s">
        <v>54</v>
      </c>
      <c r="B83" s="188" t="s">
        <v>264</v>
      </c>
      <c r="C83" s="193">
        <v>8910000</v>
      </c>
      <c r="D83" s="175"/>
      <c r="E83" s="175"/>
      <c r="F83" s="176">
        <v>8910000</v>
      </c>
    </row>
    <row r="84" spans="1:6" ht="28.5" customHeight="1">
      <c r="A84" s="445"/>
      <c r="B84" s="188" t="s">
        <v>265</v>
      </c>
      <c r="C84" s="193">
        <v>3470000</v>
      </c>
      <c r="D84" s="175"/>
      <c r="E84" s="175"/>
      <c r="F84" s="176">
        <v>3470000</v>
      </c>
    </row>
    <row r="85" spans="1:6" ht="13.5" customHeight="1">
      <c r="A85" s="191">
        <v>22090000</v>
      </c>
      <c r="B85" s="190" t="s">
        <v>266</v>
      </c>
      <c r="C85" s="175">
        <v>2236000</v>
      </c>
      <c r="D85" s="175">
        <v>0</v>
      </c>
      <c r="E85" s="175">
        <v>0</v>
      </c>
      <c r="F85" s="176">
        <v>2236000</v>
      </c>
    </row>
    <row r="86" spans="1:6" ht="26.25" customHeight="1">
      <c r="A86" s="191">
        <v>22090100</v>
      </c>
      <c r="B86" s="190" t="s">
        <v>267</v>
      </c>
      <c r="C86" s="193">
        <v>2130200</v>
      </c>
      <c r="D86" s="175"/>
      <c r="E86" s="175"/>
      <c r="F86" s="176">
        <v>2130200</v>
      </c>
    </row>
    <row r="87" spans="1:6" ht="13.5" customHeight="1">
      <c r="A87" s="191">
        <v>22090400</v>
      </c>
      <c r="B87" s="190" t="s">
        <v>268</v>
      </c>
      <c r="C87" s="193">
        <v>105800</v>
      </c>
      <c r="D87" s="175"/>
      <c r="E87" s="175"/>
      <c r="F87" s="176">
        <v>105800</v>
      </c>
    </row>
    <row r="88" spans="1:6" ht="14.25" customHeight="1">
      <c r="A88" s="173">
        <v>24000000</v>
      </c>
      <c r="B88" s="174" t="s">
        <v>269</v>
      </c>
      <c r="C88" s="175">
        <v>1364500</v>
      </c>
      <c r="D88" s="175">
        <v>6400</v>
      </c>
      <c r="E88" s="175">
        <v>0</v>
      </c>
      <c r="F88" s="176">
        <v>1370900</v>
      </c>
    </row>
    <row r="89" spans="1:6" ht="37.5" customHeight="1" hidden="1">
      <c r="A89" s="191">
        <v>24030000</v>
      </c>
      <c r="B89" s="194" t="s">
        <v>270</v>
      </c>
      <c r="C89" s="175"/>
      <c r="D89" s="175"/>
      <c r="E89" s="175"/>
      <c r="F89" s="176">
        <v>0</v>
      </c>
    </row>
    <row r="90" spans="1:6" ht="12.75" customHeight="1">
      <c r="A90" s="186">
        <v>24060300</v>
      </c>
      <c r="B90" s="103" t="s">
        <v>271</v>
      </c>
      <c r="C90" s="193">
        <v>1364500</v>
      </c>
      <c r="D90" s="175"/>
      <c r="E90" s="175"/>
      <c r="F90" s="176">
        <v>1364500</v>
      </c>
    </row>
    <row r="91" spans="1:6" ht="38.25" customHeight="1" hidden="1">
      <c r="A91" s="191">
        <v>24062100</v>
      </c>
      <c r="B91" s="195" t="s">
        <v>272</v>
      </c>
      <c r="C91" s="175"/>
      <c r="D91" s="175"/>
      <c r="E91" s="175"/>
      <c r="F91" s="176">
        <v>0</v>
      </c>
    </row>
    <row r="92" spans="1:6" ht="37.5" customHeight="1">
      <c r="A92" s="186">
        <v>24062100</v>
      </c>
      <c r="B92" s="188" t="s">
        <v>272</v>
      </c>
      <c r="C92" s="193"/>
      <c r="D92" s="175">
        <v>6400</v>
      </c>
      <c r="E92" s="175"/>
      <c r="F92" s="176">
        <v>6400</v>
      </c>
    </row>
    <row r="93" spans="1:6" ht="26.25" customHeight="1">
      <c r="A93" s="173">
        <v>25000000</v>
      </c>
      <c r="B93" s="174" t="s">
        <v>273</v>
      </c>
      <c r="C93" s="177"/>
      <c r="D93" s="177">
        <v>16973421</v>
      </c>
      <c r="E93" s="177"/>
      <c r="F93" s="176">
        <v>16973421</v>
      </c>
    </row>
    <row r="94" spans="1:6" ht="15" customHeight="1">
      <c r="A94" s="191">
        <v>25010000</v>
      </c>
      <c r="B94" s="190" t="s">
        <v>274</v>
      </c>
      <c r="C94" s="177"/>
      <c r="D94" s="177">
        <v>16973421</v>
      </c>
      <c r="E94" s="177"/>
      <c r="F94" s="176">
        <v>16973421</v>
      </c>
    </row>
    <row r="95" spans="1:6" ht="26.25" customHeight="1">
      <c r="A95" s="191">
        <v>25010100</v>
      </c>
      <c r="B95" s="190" t="s">
        <v>275</v>
      </c>
      <c r="C95" s="177"/>
      <c r="D95" s="193">
        <v>14406770</v>
      </c>
      <c r="E95" s="177"/>
      <c r="F95" s="176">
        <v>14406770</v>
      </c>
    </row>
    <row r="96" spans="1:6" ht="26.25" customHeight="1">
      <c r="A96" s="191">
        <v>25010200</v>
      </c>
      <c r="B96" s="190" t="s">
        <v>276</v>
      </c>
      <c r="C96" s="177"/>
      <c r="D96" s="193">
        <v>3000</v>
      </c>
      <c r="E96" s="177"/>
      <c r="F96" s="176">
        <v>3000</v>
      </c>
    </row>
    <row r="97" spans="1:6" ht="18.75" customHeight="1">
      <c r="A97" s="191">
        <v>25010300</v>
      </c>
      <c r="B97" s="190" t="s">
        <v>277</v>
      </c>
      <c r="C97" s="177"/>
      <c r="D97" s="193">
        <v>2533151</v>
      </c>
      <c r="E97" s="177"/>
      <c r="F97" s="176">
        <v>2533151</v>
      </c>
    </row>
    <row r="98" spans="1:6" ht="26.25" customHeight="1">
      <c r="A98" s="191">
        <v>25010400</v>
      </c>
      <c r="B98" s="190" t="s">
        <v>278</v>
      </c>
      <c r="C98" s="177"/>
      <c r="D98" s="193">
        <v>30500</v>
      </c>
      <c r="E98" s="177"/>
      <c r="F98" s="176">
        <v>30500</v>
      </c>
    </row>
    <row r="99" spans="1:6" ht="15.75" customHeight="1">
      <c r="A99" s="173">
        <v>30000000</v>
      </c>
      <c r="B99" s="192" t="s">
        <v>279</v>
      </c>
      <c r="C99" s="196">
        <v>38300</v>
      </c>
      <c r="D99" s="196">
        <v>11309800</v>
      </c>
      <c r="E99" s="196">
        <v>11309800</v>
      </c>
      <c r="F99" s="176">
        <v>11348100</v>
      </c>
    </row>
    <row r="100" spans="1:6" ht="15.75" customHeight="1">
      <c r="A100" s="173">
        <v>31000000</v>
      </c>
      <c r="B100" s="174" t="s">
        <v>280</v>
      </c>
      <c r="C100" s="177">
        <v>38300</v>
      </c>
      <c r="D100" s="177">
        <v>4490000</v>
      </c>
      <c r="E100" s="177">
        <v>4490000</v>
      </c>
      <c r="F100" s="176">
        <v>4528300</v>
      </c>
    </row>
    <row r="101" spans="1:6" ht="57.75" customHeight="1">
      <c r="A101" s="186">
        <v>31010200</v>
      </c>
      <c r="B101" s="184" t="s">
        <v>281</v>
      </c>
      <c r="C101" s="185">
        <v>38300</v>
      </c>
      <c r="D101" s="185"/>
      <c r="E101" s="185"/>
      <c r="F101" s="176">
        <v>38300</v>
      </c>
    </row>
    <row r="102" spans="1:6" ht="36" customHeight="1">
      <c r="A102" s="186">
        <v>31030000</v>
      </c>
      <c r="B102" s="184" t="s">
        <v>282</v>
      </c>
      <c r="C102" s="185"/>
      <c r="D102" s="185">
        <v>4490000</v>
      </c>
      <c r="E102" s="185">
        <v>4490000</v>
      </c>
      <c r="F102" s="176">
        <v>4490000</v>
      </c>
    </row>
    <row r="103" spans="1:6" ht="13.5" customHeight="1">
      <c r="A103" s="173">
        <v>33000000</v>
      </c>
      <c r="B103" s="174" t="s">
        <v>283</v>
      </c>
      <c r="C103" s="177">
        <v>0</v>
      </c>
      <c r="D103" s="177">
        <v>6819800</v>
      </c>
      <c r="E103" s="177">
        <v>6819800</v>
      </c>
      <c r="F103" s="177">
        <v>6819800</v>
      </c>
    </row>
    <row r="104" spans="1:6" ht="14.25" customHeight="1">
      <c r="A104" s="186">
        <v>33010000</v>
      </c>
      <c r="B104" s="184" t="s">
        <v>284</v>
      </c>
      <c r="C104" s="185"/>
      <c r="D104" s="185">
        <v>6819800</v>
      </c>
      <c r="E104" s="185">
        <v>6819800</v>
      </c>
      <c r="F104" s="176">
        <v>6819800</v>
      </c>
    </row>
    <row r="105" spans="1:6" ht="17.25" customHeight="1">
      <c r="A105" s="173">
        <v>40000000</v>
      </c>
      <c r="B105" s="192" t="s">
        <v>285</v>
      </c>
      <c r="C105" s="196">
        <v>291974992</v>
      </c>
      <c r="D105" s="196">
        <v>29959041.53</v>
      </c>
      <c r="E105" s="196">
        <v>3324332</v>
      </c>
      <c r="F105" s="176">
        <v>321934033.53</v>
      </c>
    </row>
    <row r="106" spans="1:6" ht="18.75" customHeight="1">
      <c r="A106" s="173">
        <v>41000000</v>
      </c>
      <c r="B106" s="174" t="s">
        <v>286</v>
      </c>
      <c r="C106" s="177">
        <v>291974992</v>
      </c>
      <c r="D106" s="197">
        <v>26634709.53</v>
      </c>
      <c r="E106" s="177">
        <v>0</v>
      </c>
      <c r="F106" s="198">
        <v>318609701.53</v>
      </c>
    </row>
    <row r="107" spans="1:6" ht="14.25" customHeight="1">
      <c r="A107" s="182">
        <v>41020000</v>
      </c>
      <c r="B107" s="174" t="s">
        <v>287</v>
      </c>
      <c r="C107" s="177">
        <v>112417100</v>
      </c>
      <c r="D107" s="177">
        <v>0</v>
      </c>
      <c r="E107" s="177">
        <v>0</v>
      </c>
      <c r="F107" s="176">
        <v>112417100</v>
      </c>
    </row>
    <row r="108" spans="1:6" ht="14.25" customHeight="1">
      <c r="A108" s="186">
        <v>41020100</v>
      </c>
      <c r="B108" s="184" t="s">
        <v>288</v>
      </c>
      <c r="C108" s="185">
        <v>112417100</v>
      </c>
      <c r="D108" s="185"/>
      <c r="E108" s="185"/>
      <c r="F108" s="176">
        <v>112417100</v>
      </c>
    </row>
    <row r="109" spans="1:6" ht="25.5" customHeight="1" hidden="1">
      <c r="A109" s="186">
        <v>41020600</v>
      </c>
      <c r="B109" s="184" t="s">
        <v>289</v>
      </c>
      <c r="C109" s="185"/>
      <c r="D109" s="185"/>
      <c r="E109" s="185"/>
      <c r="F109" s="176">
        <v>0</v>
      </c>
    </row>
    <row r="110" spans="1:6" ht="53.25" customHeight="1" hidden="1">
      <c r="A110" s="186">
        <v>41021000</v>
      </c>
      <c r="B110" s="184" t="s">
        <v>290</v>
      </c>
      <c r="C110" s="185"/>
      <c r="D110" s="185"/>
      <c r="E110" s="185"/>
      <c r="F110" s="176">
        <v>0</v>
      </c>
    </row>
    <row r="111" spans="1:6" ht="18" customHeight="1">
      <c r="A111" s="173">
        <v>41030000</v>
      </c>
      <c r="B111" s="199" t="s">
        <v>291</v>
      </c>
      <c r="C111" s="177">
        <v>179557892</v>
      </c>
      <c r="D111" s="197">
        <v>26634709.53</v>
      </c>
      <c r="E111" s="177">
        <v>0</v>
      </c>
      <c r="F111" s="198">
        <v>206192601.53</v>
      </c>
    </row>
    <row r="112" spans="1:6" ht="50.25" customHeight="1">
      <c r="A112" s="200">
        <v>41030600</v>
      </c>
      <c r="B112" s="184" t="s">
        <v>292</v>
      </c>
      <c r="C112" s="185">
        <v>128465000</v>
      </c>
      <c r="D112" s="185"/>
      <c r="E112" s="185"/>
      <c r="F112" s="176">
        <v>128465000</v>
      </c>
    </row>
    <row r="113" spans="1:6" ht="115.5" customHeight="1" hidden="1">
      <c r="A113" s="200">
        <v>41030700</v>
      </c>
      <c r="B113" s="184" t="s">
        <v>293</v>
      </c>
      <c r="C113" s="185"/>
      <c r="D113" s="185"/>
      <c r="E113" s="185"/>
      <c r="F113" s="176">
        <v>0</v>
      </c>
    </row>
    <row r="114" spans="1:6" ht="75" customHeight="1">
      <c r="A114" s="200">
        <v>41030800</v>
      </c>
      <c r="B114" s="184" t="s">
        <v>294</v>
      </c>
      <c r="C114" s="185">
        <v>29244100</v>
      </c>
      <c r="D114" s="185">
        <v>26563800</v>
      </c>
      <c r="E114" s="185"/>
      <c r="F114" s="176">
        <v>55807900</v>
      </c>
    </row>
    <row r="115" spans="1:6" ht="128.25" customHeight="1">
      <c r="A115" s="200">
        <v>41030900</v>
      </c>
      <c r="B115" s="184" t="s">
        <v>295</v>
      </c>
      <c r="C115" s="185">
        <v>17575400</v>
      </c>
      <c r="D115" s="185"/>
      <c r="E115" s="185"/>
      <c r="F115" s="176">
        <v>17575400</v>
      </c>
    </row>
    <row r="116" spans="1:6" ht="52.5" customHeight="1">
      <c r="A116" s="200">
        <v>41031000</v>
      </c>
      <c r="B116" s="184" t="s">
        <v>26</v>
      </c>
      <c r="C116" s="185">
        <v>30100</v>
      </c>
      <c r="D116" s="185"/>
      <c r="E116" s="185"/>
      <c r="F116" s="176">
        <v>30100</v>
      </c>
    </row>
    <row r="117" spans="1:6" ht="77.25" customHeight="1" hidden="1">
      <c r="A117" s="200">
        <v>41032300</v>
      </c>
      <c r="B117" s="184" t="s">
        <v>296</v>
      </c>
      <c r="C117" s="185"/>
      <c r="D117" s="185"/>
      <c r="E117" s="185"/>
      <c r="F117" s="176">
        <v>0</v>
      </c>
    </row>
    <row r="118" spans="1:6" ht="101.25" customHeight="1">
      <c r="A118" s="200" t="s">
        <v>297</v>
      </c>
      <c r="B118" s="184" t="s">
        <v>141</v>
      </c>
      <c r="C118" s="201"/>
      <c r="D118" s="201">
        <v>70909.53</v>
      </c>
      <c r="E118" s="201"/>
      <c r="F118" s="198">
        <v>70909.53</v>
      </c>
    </row>
    <row r="119" spans="1:6" ht="40.5" customHeight="1">
      <c r="A119" s="200">
        <v>41034500</v>
      </c>
      <c r="B119" s="184" t="s">
        <v>298</v>
      </c>
      <c r="C119" s="185">
        <v>118400</v>
      </c>
      <c r="D119" s="185"/>
      <c r="E119" s="185"/>
      <c r="F119" s="176">
        <v>118400</v>
      </c>
    </row>
    <row r="120" spans="1:6" ht="75.75" customHeight="1" hidden="1">
      <c r="A120" s="200">
        <v>41034900</v>
      </c>
      <c r="B120" s="184" t="s">
        <v>299</v>
      </c>
      <c r="C120" s="185"/>
      <c r="D120" s="185"/>
      <c r="E120" s="185"/>
      <c r="F120" s="176">
        <v>0</v>
      </c>
    </row>
    <row r="121" spans="1:6" ht="16.5" customHeight="1">
      <c r="A121" s="200">
        <v>41035000</v>
      </c>
      <c r="B121" s="202" t="s">
        <v>148</v>
      </c>
      <c r="C121" s="185">
        <v>3730600</v>
      </c>
      <c r="D121" s="185"/>
      <c r="E121" s="185"/>
      <c r="F121" s="176">
        <v>3730600</v>
      </c>
    </row>
    <row r="122" spans="1:6" ht="38.25">
      <c r="A122" s="200">
        <v>41035000</v>
      </c>
      <c r="B122" s="184" t="s">
        <v>300</v>
      </c>
      <c r="C122" s="185">
        <v>469200</v>
      </c>
      <c r="D122" s="185"/>
      <c r="E122" s="185"/>
      <c r="F122" s="176">
        <v>469200</v>
      </c>
    </row>
    <row r="123" spans="1:6" ht="42" customHeight="1">
      <c r="A123" s="200">
        <v>41035000</v>
      </c>
      <c r="B123" s="184" t="s">
        <v>301</v>
      </c>
      <c r="C123" s="185">
        <v>3156800</v>
      </c>
      <c r="D123" s="185"/>
      <c r="E123" s="185"/>
      <c r="F123" s="176">
        <v>3156800</v>
      </c>
    </row>
    <row r="124" spans="1:6" ht="25.5">
      <c r="A124" s="200">
        <v>41035000</v>
      </c>
      <c r="B124" s="184" t="s">
        <v>302</v>
      </c>
      <c r="C124" s="185">
        <v>104600</v>
      </c>
      <c r="D124" s="185"/>
      <c r="E124" s="185"/>
      <c r="F124" s="176">
        <v>104600</v>
      </c>
    </row>
    <row r="125" spans="1:6" ht="38.25" hidden="1">
      <c r="A125" s="200">
        <v>41035000</v>
      </c>
      <c r="B125" s="184" t="s">
        <v>303</v>
      </c>
      <c r="C125" s="185"/>
      <c r="D125" s="185"/>
      <c r="E125" s="185"/>
      <c r="F125" s="176">
        <v>0</v>
      </c>
    </row>
    <row r="126" spans="1:6" ht="51" hidden="1">
      <c r="A126" s="200">
        <v>41035000</v>
      </c>
      <c r="B126" s="184" t="s">
        <v>304</v>
      </c>
      <c r="C126" s="185"/>
      <c r="D126" s="185"/>
      <c r="E126" s="185"/>
      <c r="F126" s="176">
        <v>0</v>
      </c>
    </row>
    <row r="127" spans="1:7" ht="38.25" hidden="1">
      <c r="A127" s="200">
        <v>41035000</v>
      </c>
      <c r="B127" s="184" t="s">
        <v>305</v>
      </c>
      <c r="C127" s="185"/>
      <c r="D127" s="185"/>
      <c r="E127" s="185"/>
      <c r="F127" s="176">
        <v>0</v>
      </c>
      <c r="G127" s="203"/>
    </row>
    <row r="128" spans="1:6" ht="25.5" hidden="1">
      <c r="A128" s="200">
        <v>41035000</v>
      </c>
      <c r="B128" s="184" t="s">
        <v>306</v>
      </c>
      <c r="C128" s="185"/>
      <c r="D128" s="185"/>
      <c r="E128" s="185"/>
      <c r="F128" s="176">
        <v>0</v>
      </c>
    </row>
    <row r="129" spans="1:6" ht="77.25" customHeight="1">
      <c r="A129" s="200">
        <v>41035800</v>
      </c>
      <c r="B129" s="184" t="s">
        <v>52</v>
      </c>
      <c r="C129" s="185">
        <v>394292</v>
      </c>
      <c r="D129" s="204"/>
      <c r="E129" s="204"/>
      <c r="F129" s="176">
        <v>394292</v>
      </c>
    </row>
    <row r="130" spans="1:6" ht="50.25" customHeight="1" hidden="1">
      <c r="A130" s="205">
        <v>41036300</v>
      </c>
      <c r="B130" s="184" t="s">
        <v>307</v>
      </c>
      <c r="C130" s="185"/>
      <c r="D130" s="204"/>
      <c r="E130" s="204"/>
      <c r="F130" s="176">
        <v>0</v>
      </c>
    </row>
    <row r="131" spans="1:6" ht="105.75" customHeight="1" hidden="1">
      <c r="A131" s="200">
        <v>41036600</v>
      </c>
      <c r="B131" s="184" t="s">
        <v>308</v>
      </c>
      <c r="C131" s="185"/>
      <c r="D131" s="185"/>
      <c r="E131" s="204"/>
      <c r="F131" s="176">
        <v>0</v>
      </c>
    </row>
    <row r="132" spans="1:6" ht="36.75" customHeight="1" hidden="1">
      <c r="A132" s="200">
        <v>41037100</v>
      </c>
      <c r="B132" s="184" t="s">
        <v>309</v>
      </c>
      <c r="C132" s="185"/>
      <c r="D132" s="185"/>
      <c r="E132" s="185"/>
      <c r="F132" s="176">
        <v>0</v>
      </c>
    </row>
    <row r="133" spans="1:6" ht="37.5" customHeight="1" hidden="1">
      <c r="A133" s="200">
        <v>41031300</v>
      </c>
      <c r="B133" s="184" t="s">
        <v>310</v>
      </c>
      <c r="C133" s="204"/>
      <c r="D133" s="204"/>
      <c r="E133" s="204"/>
      <c r="F133" s="176">
        <v>0</v>
      </c>
    </row>
    <row r="134" spans="1:6" ht="60.75" customHeight="1" hidden="1">
      <c r="A134" s="200">
        <v>41031900</v>
      </c>
      <c r="B134" s="184" t="s">
        <v>311</v>
      </c>
      <c r="C134" s="204"/>
      <c r="D134" s="204"/>
      <c r="E134" s="204"/>
      <c r="F134" s="176">
        <v>0</v>
      </c>
    </row>
    <row r="135" spans="1:6" ht="77.25" customHeight="1" hidden="1">
      <c r="A135" s="200">
        <v>41032200</v>
      </c>
      <c r="B135" s="184" t="s">
        <v>312</v>
      </c>
      <c r="C135" s="204"/>
      <c r="D135" s="204"/>
      <c r="E135" s="204"/>
      <c r="F135" s="176">
        <v>0</v>
      </c>
    </row>
    <row r="136" spans="1:6" ht="12.75" customHeight="1">
      <c r="A136" s="206">
        <v>43000000</v>
      </c>
      <c r="B136" s="207" t="s">
        <v>313</v>
      </c>
      <c r="C136" s="177">
        <v>0</v>
      </c>
      <c r="D136" s="177">
        <v>3324332</v>
      </c>
      <c r="E136" s="177">
        <v>3324332</v>
      </c>
      <c r="F136" s="176">
        <v>3324332</v>
      </c>
    </row>
    <row r="137" spans="1:6" ht="24.75" customHeight="1">
      <c r="A137" s="200">
        <v>43010000</v>
      </c>
      <c r="B137" s="189" t="s">
        <v>314</v>
      </c>
      <c r="C137" s="185"/>
      <c r="D137" s="185">
        <v>3324332</v>
      </c>
      <c r="E137" s="185">
        <v>3324332</v>
      </c>
      <c r="F137" s="176">
        <v>3324332</v>
      </c>
    </row>
    <row r="138" spans="1:6" s="210" customFormat="1" ht="12.75" customHeight="1">
      <c r="A138" s="208">
        <v>50000000</v>
      </c>
      <c r="B138" s="171" t="s">
        <v>568</v>
      </c>
      <c r="C138" s="209">
        <v>0</v>
      </c>
      <c r="D138" s="209">
        <v>6062800</v>
      </c>
      <c r="E138" s="209">
        <v>0</v>
      </c>
      <c r="F138" s="172">
        <v>6062800</v>
      </c>
    </row>
    <row r="139" spans="1:6" ht="14.25" customHeight="1">
      <c r="A139" s="211">
        <v>50080000</v>
      </c>
      <c r="B139" s="179" t="s">
        <v>315</v>
      </c>
      <c r="C139" s="185">
        <v>0</v>
      </c>
      <c r="D139" s="185">
        <v>2062800</v>
      </c>
      <c r="E139" s="185">
        <v>0</v>
      </c>
      <c r="F139" s="176">
        <v>2062800</v>
      </c>
    </row>
    <row r="140" spans="1:6" ht="37.5" customHeight="1">
      <c r="A140" s="211">
        <v>50080200</v>
      </c>
      <c r="B140" s="187" t="s">
        <v>316</v>
      </c>
      <c r="C140" s="185"/>
      <c r="D140" s="185">
        <v>2062800</v>
      </c>
      <c r="E140" s="185"/>
      <c r="F140" s="176">
        <v>2062800</v>
      </c>
    </row>
    <row r="141" spans="1:6" ht="12.75" customHeight="1">
      <c r="A141" s="211">
        <v>50100000</v>
      </c>
      <c r="B141" s="187" t="s">
        <v>317</v>
      </c>
      <c r="C141" s="185">
        <v>0</v>
      </c>
      <c r="D141" s="185">
        <v>4000000</v>
      </c>
      <c r="E141" s="185">
        <v>0</v>
      </c>
      <c r="F141" s="176">
        <v>4000000</v>
      </c>
    </row>
    <row r="142" spans="1:6" ht="35.25" customHeight="1">
      <c r="A142" s="200">
        <v>50110000</v>
      </c>
      <c r="B142" s="188" t="s">
        <v>318</v>
      </c>
      <c r="C142" s="185"/>
      <c r="D142" s="185">
        <v>4000000</v>
      </c>
      <c r="E142" s="185"/>
      <c r="F142" s="176">
        <v>4000000</v>
      </c>
    </row>
    <row r="143" spans="1:6" ht="17.25" customHeight="1">
      <c r="A143" s="212"/>
      <c r="B143" s="213" t="s">
        <v>319</v>
      </c>
      <c r="C143" s="214">
        <v>632720692</v>
      </c>
      <c r="D143" s="215">
        <v>71779762.53</v>
      </c>
      <c r="E143" s="214">
        <v>14634132</v>
      </c>
      <c r="F143" s="198">
        <v>704500454.53</v>
      </c>
    </row>
    <row r="144" spans="1:15" s="216" customFormat="1" ht="71.25" customHeight="1">
      <c r="A144" s="446" t="s">
        <v>178</v>
      </c>
      <c r="B144" s="446"/>
      <c r="C144" s="446"/>
      <c r="D144" s="446"/>
      <c r="E144" s="447" t="s">
        <v>179</v>
      </c>
      <c r="F144" s="447"/>
      <c r="G144" s="142"/>
      <c r="H144" s="10"/>
      <c r="N144" s="217"/>
      <c r="O144" s="42"/>
    </row>
    <row r="145" spans="1:6" s="222" customFormat="1" ht="15">
      <c r="A145" s="218"/>
      <c r="B145" s="219"/>
      <c r="C145" s="220"/>
      <c r="D145" s="220"/>
      <c r="E145" s="220"/>
      <c r="F145" s="221"/>
    </row>
    <row r="146" spans="1:6" s="222" customFormat="1" ht="15">
      <c r="A146" s="218"/>
      <c r="B146" s="223"/>
      <c r="C146" s="224"/>
      <c r="D146" s="220"/>
      <c r="E146" s="220"/>
      <c r="F146" s="221"/>
    </row>
    <row r="147" spans="1:6" s="222" customFormat="1" ht="15">
      <c r="A147" s="218"/>
      <c r="B147" s="225"/>
      <c r="C147" s="224"/>
      <c r="D147" s="220"/>
      <c r="E147" s="220"/>
      <c r="F147" s="221"/>
    </row>
    <row r="148" spans="1:6" s="222" customFormat="1" ht="15">
      <c r="A148" s="218"/>
      <c r="B148" s="219"/>
      <c r="C148" s="224"/>
      <c r="D148" s="220"/>
      <c r="E148" s="220"/>
      <c r="F148" s="221"/>
    </row>
    <row r="149" spans="1:6" s="222" customFormat="1" ht="15">
      <c r="A149" s="218"/>
      <c r="B149" s="226"/>
      <c r="C149" s="220"/>
      <c r="D149" s="224"/>
      <c r="E149" s="220"/>
      <c r="F149" s="221"/>
    </row>
    <row r="150" spans="1:6" s="222" customFormat="1" ht="17.25" customHeight="1">
      <c r="A150" s="218"/>
      <c r="B150" s="227"/>
      <c r="C150" s="220"/>
      <c r="D150" s="224"/>
      <c r="E150" s="220"/>
      <c r="F150" s="221"/>
    </row>
    <row r="151" spans="1:6" s="222" customFormat="1" ht="15">
      <c r="A151" s="218"/>
      <c r="B151" s="227"/>
      <c r="C151" s="220"/>
      <c r="D151" s="224"/>
      <c r="E151" s="220"/>
      <c r="F151" s="221"/>
    </row>
    <row r="152" spans="1:6" s="222" customFormat="1" ht="15">
      <c r="A152" s="218"/>
      <c r="B152" s="219"/>
      <c r="C152" s="220"/>
      <c r="D152" s="224"/>
      <c r="E152" s="220"/>
      <c r="F152" s="221"/>
    </row>
    <row r="153" spans="1:6" s="222" customFormat="1" ht="15">
      <c r="A153" s="218"/>
      <c r="B153" s="219"/>
      <c r="C153" s="443"/>
      <c r="D153" s="443"/>
      <c r="E153" s="220"/>
      <c r="F153" s="221"/>
    </row>
    <row r="154" spans="1:6" s="222" customFormat="1" ht="15">
      <c r="A154" s="218"/>
      <c r="B154" s="219"/>
      <c r="C154" s="228"/>
      <c r="D154" s="228"/>
      <c r="E154" s="220"/>
      <c r="F154" s="221"/>
    </row>
    <row r="155" spans="1:6" s="222" customFormat="1" ht="15">
      <c r="A155" s="218"/>
      <c r="B155" s="219"/>
      <c r="C155" s="228"/>
      <c r="D155" s="228"/>
      <c r="E155" s="220"/>
      <c r="F155" s="221"/>
    </row>
    <row r="156" spans="1:6" s="222" customFormat="1" ht="15">
      <c r="A156" s="218"/>
      <c r="B156" s="219"/>
      <c r="C156" s="443"/>
      <c r="D156" s="443"/>
      <c r="E156" s="220"/>
      <c r="F156" s="221"/>
    </row>
    <row r="157" spans="1:6" s="222" customFormat="1" ht="15">
      <c r="A157" s="218"/>
      <c r="B157" s="219"/>
      <c r="C157" s="220"/>
      <c r="D157" s="220"/>
      <c r="E157" s="220"/>
      <c r="F157" s="221"/>
    </row>
    <row r="158" spans="1:6" s="222" customFormat="1" ht="15">
      <c r="A158" s="218"/>
      <c r="B158" s="219"/>
      <c r="C158" s="220"/>
      <c r="D158" s="220"/>
      <c r="E158" s="220"/>
      <c r="F158" s="221"/>
    </row>
    <row r="159" spans="1:2" s="222" customFormat="1" ht="12.75">
      <c r="A159" s="218"/>
      <c r="B159" s="229"/>
    </row>
  </sheetData>
  <sheetProtection password="CC6F" sheet="1" objects="1" scenarios="1"/>
  <mergeCells count="14">
    <mergeCell ref="C1:F1"/>
    <mergeCell ref="C2:F2"/>
    <mergeCell ref="C3:F3"/>
    <mergeCell ref="A5:F5"/>
    <mergeCell ref="C153:D153"/>
    <mergeCell ref="C156:D156"/>
    <mergeCell ref="F7:F8"/>
    <mergeCell ref="A83:A84"/>
    <mergeCell ref="A144:D144"/>
    <mergeCell ref="E144:F144"/>
    <mergeCell ref="A7:A8"/>
    <mergeCell ref="B7:B8"/>
    <mergeCell ref="C7:C8"/>
    <mergeCell ref="D7:E7"/>
  </mergeCells>
  <printOptions/>
  <pageMargins left="0.75" right="0.29" top="0.58" bottom="0.62" header="0.27" footer="0.31"/>
  <pageSetup horizontalDpi="600" verticalDpi="600" orientation="portrait" paperSize="9" scale="75" r:id="rId1"/>
  <headerFooter alignWithMargins="0">
    <oddFooter>&amp;R&amp;P</oddFooter>
  </headerFooter>
  <rowBreaks count="2" manualBreakCount="2">
    <brk id="97" max="255" man="1"/>
    <brk id="1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34"/>
  <sheetViews>
    <sheetView showZeros="0" view="pageBreakPreview" zoomScale="75" zoomScaleNormal="80" zoomScaleSheetLayoutView="75" workbookViewId="0" topLeftCell="A1">
      <selection activeCell="A24" sqref="A1:IV16384"/>
    </sheetView>
  </sheetViews>
  <sheetFormatPr defaultColWidth="9.00390625" defaultRowHeight="12.75"/>
  <cols>
    <col min="1" max="1" width="8.125" style="1" customWidth="1"/>
    <col min="2" max="2" width="38.75390625" style="5" customWidth="1"/>
    <col min="3" max="3" width="12.75390625" style="1" customWidth="1"/>
    <col min="4" max="4" width="12.875" style="1" customWidth="1"/>
    <col min="5" max="5" width="12.375" style="1" bestFit="1" customWidth="1"/>
    <col min="6" max="6" width="11.625" style="1" bestFit="1" customWidth="1"/>
    <col min="7" max="7" width="11.375" style="1" customWidth="1"/>
    <col min="8" max="8" width="14.125" style="1" customWidth="1"/>
    <col min="9" max="9" width="14.25390625" style="1" customWidth="1"/>
    <col min="10" max="10" width="10.625" style="1" customWidth="1"/>
    <col min="11" max="11" width="10.00390625" style="1" customWidth="1"/>
    <col min="12" max="12" width="14.375" style="1" customWidth="1"/>
    <col min="13" max="13" width="13.625" style="1" customWidth="1"/>
    <col min="14" max="14" width="15.125" style="1" customWidth="1"/>
    <col min="15" max="16384" width="9.125" style="1" customWidth="1"/>
  </cols>
  <sheetData>
    <row r="1" spans="7:14" s="25" customFormat="1" ht="18.75" customHeight="1">
      <c r="G1" s="26"/>
      <c r="H1" s="26"/>
      <c r="I1" s="459" t="s">
        <v>177</v>
      </c>
      <c r="J1" s="459"/>
      <c r="K1" s="459"/>
      <c r="L1" s="459"/>
      <c r="M1" s="459"/>
      <c r="N1" s="459"/>
    </row>
    <row r="2" spans="1:15" s="48" customFormat="1" ht="18.75" customHeight="1">
      <c r="A2" s="47"/>
      <c r="B2" s="51"/>
      <c r="C2" s="51"/>
      <c r="D2" s="51"/>
      <c r="E2" s="51"/>
      <c r="G2" s="49"/>
      <c r="H2" s="49"/>
      <c r="I2" s="457" t="s">
        <v>175</v>
      </c>
      <c r="J2" s="457"/>
      <c r="K2" s="457"/>
      <c r="L2" s="457"/>
      <c r="M2" s="457"/>
      <c r="N2" s="457"/>
      <c r="O2" s="50"/>
    </row>
    <row r="3" spans="1:15" s="48" customFormat="1" ht="59.25" customHeight="1">
      <c r="A3" s="47"/>
      <c r="G3" s="49"/>
      <c r="H3" s="49"/>
      <c r="I3" s="457" t="s">
        <v>181</v>
      </c>
      <c r="J3" s="457"/>
      <c r="K3" s="457"/>
      <c r="L3" s="457"/>
      <c r="M3" s="457"/>
      <c r="N3" s="457"/>
      <c r="O3" s="50"/>
    </row>
    <row r="4" spans="7:14" s="25" customFormat="1" ht="11.25" customHeight="1">
      <c r="G4" s="26"/>
      <c r="H4" s="26"/>
      <c r="I4" s="26"/>
      <c r="J4" s="465"/>
      <c r="K4" s="465"/>
      <c r="L4" s="465"/>
      <c r="M4" s="465"/>
      <c r="N4" s="465"/>
    </row>
    <row r="5" spans="1:14" s="28" customFormat="1" ht="20.25" customHeight="1">
      <c r="A5" s="463" t="s">
        <v>146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</row>
    <row r="6" spans="1:17" s="28" customFormat="1" ht="11.25" customHeight="1">
      <c r="A6" s="29"/>
      <c r="B6" s="30"/>
      <c r="C6" s="31"/>
      <c r="D6" s="31"/>
      <c r="E6" s="31"/>
      <c r="F6" s="31"/>
      <c r="G6" s="31"/>
      <c r="H6" s="31"/>
      <c r="I6" s="31"/>
      <c r="J6" s="31"/>
      <c r="K6" s="31"/>
      <c r="L6" s="464" t="s">
        <v>515</v>
      </c>
      <c r="M6" s="464"/>
      <c r="N6" s="464"/>
      <c r="Q6" s="137"/>
    </row>
    <row r="7" spans="1:14" s="16" customFormat="1" ht="20.25" customHeight="1">
      <c r="A7" s="453" t="s">
        <v>638</v>
      </c>
      <c r="B7" s="453" t="s">
        <v>104</v>
      </c>
      <c r="C7" s="455" t="s">
        <v>516</v>
      </c>
      <c r="D7" s="455"/>
      <c r="E7" s="455"/>
      <c r="F7" s="455"/>
      <c r="G7" s="455"/>
      <c r="H7" s="455" t="s">
        <v>517</v>
      </c>
      <c r="I7" s="455"/>
      <c r="J7" s="455"/>
      <c r="K7" s="455"/>
      <c r="L7" s="455"/>
      <c r="M7" s="455"/>
      <c r="N7" s="454" t="s">
        <v>93</v>
      </c>
    </row>
    <row r="8" spans="1:14" s="16" customFormat="1" ht="20.25" customHeight="1">
      <c r="A8" s="453"/>
      <c r="B8" s="453"/>
      <c r="C8" s="453" t="s">
        <v>518</v>
      </c>
      <c r="D8" s="456" t="s">
        <v>86</v>
      </c>
      <c r="E8" s="455" t="s">
        <v>90</v>
      </c>
      <c r="F8" s="455"/>
      <c r="G8" s="456" t="s">
        <v>89</v>
      </c>
      <c r="H8" s="453" t="s">
        <v>518</v>
      </c>
      <c r="I8" s="456" t="s">
        <v>86</v>
      </c>
      <c r="J8" s="455" t="s">
        <v>90</v>
      </c>
      <c r="K8" s="455"/>
      <c r="L8" s="456" t="s">
        <v>89</v>
      </c>
      <c r="M8" s="452" t="s">
        <v>161</v>
      </c>
      <c r="N8" s="454"/>
    </row>
    <row r="9" spans="1:14" s="16" customFormat="1" ht="49.5" customHeight="1">
      <c r="A9" s="453"/>
      <c r="B9" s="453"/>
      <c r="C9" s="453"/>
      <c r="D9" s="456"/>
      <c r="E9" s="11" t="s">
        <v>91</v>
      </c>
      <c r="F9" s="17" t="s">
        <v>92</v>
      </c>
      <c r="G9" s="456"/>
      <c r="H9" s="453"/>
      <c r="I9" s="456"/>
      <c r="J9" s="11" t="s">
        <v>91</v>
      </c>
      <c r="K9" s="56" t="s">
        <v>92</v>
      </c>
      <c r="L9" s="456"/>
      <c r="M9" s="452"/>
      <c r="N9" s="454"/>
    </row>
    <row r="10" spans="1:14" ht="15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35" t="s">
        <v>639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35" t="s">
        <v>640</v>
      </c>
    </row>
    <row r="11" spans="1:14" s="33" customFormat="1" ht="17.25" customHeight="1">
      <c r="A11" s="36" t="s">
        <v>683</v>
      </c>
      <c r="B11" s="118" t="s">
        <v>618</v>
      </c>
      <c r="C11" s="32">
        <v>16208875</v>
      </c>
      <c r="D11" s="32">
        <v>15865875</v>
      </c>
      <c r="E11" s="32">
        <v>9584460</v>
      </c>
      <c r="F11" s="32">
        <v>736258</v>
      </c>
      <c r="G11" s="32">
        <v>343000</v>
      </c>
      <c r="H11" s="32">
        <v>947403</v>
      </c>
      <c r="I11" s="32">
        <v>947403</v>
      </c>
      <c r="J11" s="32">
        <v>572730</v>
      </c>
      <c r="K11" s="32">
        <v>27900</v>
      </c>
      <c r="L11" s="32">
        <v>0</v>
      </c>
      <c r="M11" s="32">
        <v>0</v>
      </c>
      <c r="N11" s="40">
        <v>17156278</v>
      </c>
    </row>
    <row r="12" spans="1:14" ht="17.25" customHeight="1">
      <c r="A12" s="119" t="s">
        <v>655</v>
      </c>
      <c r="B12" s="120" t="s">
        <v>520</v>
      </c>
      <c r="C12" s="27">
        <v>16208875</v>
      </c>
      <c r="D12" s="27">
        <v>15865875</v>
      </c>
      <c r="E12" s="27">
        <v>9584460</v>
      </c>
      <c r="F12" s="27">
        <v>736258</v>
      </c>
      <c r="G12" s="27">
        <v>343000</v>
      </c>
      <c r="H12" s="27">
        <v>947403</v>
      </c>
      <c r="I12" s="27">
        <v>947403</v>
      </c>
      <c r="J12" s="27">
        <v>572730</v>
      </c>
      <c r="K12" s="27">
        <v>27900</v>
      </c>
      <c r="L12" s="27">
        <v>0</v>
      </c>
      <c r="M12" s="27">
        <v>0</v>
      </c>
      <c r="N12" s="40">
        <v>17156278</v>
      </c>
    </row>
    <row r="13" spans="1:14" s="91" customFormat="1" ht="29.25">
      <c r="A13" s="36" t="s">
        <v>684</v>
      </c>
      <c r="B13" s="9" t="s">
        <v>641</v>
      </c>
      <c r="C13" s="32">
        <v>800000</v>
      </c>
      <c r="D13" s="32">
        <v>800000</v>
      </c>
      <c r="E13" s="32">
        <v>0</v>
      </c>
      <c r="F13" s="32">
        <v>0</v>
      </c>
      <c r="G13" s="32">
        <v>0</v>
      </c>
      <c r="H13" s="32">
        <v>970000</v>
      </c>
      <c r="I13" s="32">
        <v>862900</v>
      </c>
      <c r="J13" s="32">
        <v>260000</v>
      </c>
      <c r="K13" s="32">
        <v>33100</v>
      </c>
      <c r="L13" s="32">
        <v>107100</v>
      </c>
      <c r="M13" s="32">
        <v>0</v>
      </c>
      <c r="N13" s="40">
        <v>1770000</v>
      </c>
    </row>
    <row r="14" spans="1:16" s="85" customFormat="1" ht="18" customHeight="1">
      <c r="A14" s="98" t="s">
        <v>656</v>
      </c>
      <c r="B14" s="99" t="s">
        <v>110</v>
      </c>
      <c r="C14" s="27">
        <v>800000</v>
      </c>
      <c r="D14" s="27">
        <v>800000</v>
      </c>
      <c r="E14" s="27">
        <v>0</v>
      </c>
      <c r="F14" s="27">
        <v>0</v>
      </c>
      <c r="G14" s="27">
        <v>0</v>
      </c>
      <c r="H14" s="27">
        <v>970000</v>
      </c>
      <c r="I14" s="27">
        <v>862900</v>
      </c>
      <c r="J14" s="27">
        <v>260000</v>
      </c>
      <c r="K14" s="27">
        <v>33100</v>
      </c>
      <c r="L14" s="27">
        <v>107100</v>
      </c>
      <c r="M14" s="27">
        <v>0</v>
      </c>
      <c r="N14" s="40">
        <v>1770000</v>
      </c>
      <c r="O14" s="92"/>
      <c r="P14" s="92"/>
    </row>
    <row r="15" spans="1:16" s="85" customFormat="1" ht="15.75">
      <c r="A15" s="34"/>
      <c r="B15" s="2" t="s">
        <v>10</v>
      </c>
      <c r="C15" s="22"/>
      <c r="D15" s="3"/>
      <c r="E15" s="3"/>
      <c r="F15" s="3"/>
      <c r="G15" s="3"/>
      <c r="H15" s="22"/>
      <c r="I15" s="3"/>
      <c r="J15" s="3"/>
      <c r="K15" s="3"/>
      <c r="L15" s="3"/>
      <c r="M15" s="3"/>
      <c r="N15" s="41"/>
      <c r="O15" s="92"/>
      <c r="P15" s="92"/>
    </row>
    <row r="16" spans="1:16" s="85" customFormat="1" ht="39">
      <c r="A16" s="34"/>
      <c r="B16" s="7" t="s">
        <v>94</v>
      </c>
      <c r="C16" s="27">
        <v>800000</v>
      </c>
      <c r="D16" s="24">
        <v>800000</v>
      </c>
      <c r="E16" s="24">
        <v>0</v>
      </c>
      <c r="F16" s="24">
        <v>0</v>
      </c>
      <c r="G16" s="24">
        <v>0</v>
      </c>
      <c r="H16" s="27">
        <v>970000</v>
      </c>
      <c r="I16" s="24">
        <v>862900</v>
      </c>
      <c r="J16" s="24">
        <v>260000</v>
      </c>
      <c r="K16" s="24">
        <v>33100</v>
      </c>
      <c r="L16" s="24">
        <v>107100</v>
      </c>
      <c r="M16" s="24">
        <v>0</v>
      </c>
      <c r="N16" s="40">
        <v>1770000</v>
      </c>
      <c r="O16" s="92"/>
      <c r="P16" s="92"/>
    </row>
    <row r="17" spans="1:14" s="33" customFormat="1" ht="15.75" customHeight="1">
      <c r="A17" s="36" t="s">
        <v>664</v>
      </c>
      <c r="B17" s="117" t="s">
        <v>521</v>
      </c>
      <c r="C17" s="32">
        <v>206719451</v>
      </c>
      <c r="D17" s="32">
        <v>203161959</v>
      </c>
      <c r="E17" s="32">
        <v>114568190</v>
      </c>
      <c r="F17" s="32">
        <v>32991857</v>
      </c>
      <c r="G17" s="32">
        <v>3557492</v>
      </c>
      <c r="H17" s="32">
        <v>6360941</v>
      </c>
      <c r="I17" s="32">
        <v>6254941</v>
      </c>
      <c r="J17" s="32">
        <v>0</v>
      </c>
      <c r="K17" s="32">
        <v>138760</v>
      </c>
      <c r="L17" s="32">
        <v>106000</v>
      </c>
      <c r="M17" s="32">
        <v>0</v>
      </c>
      <c r="N17" s="40">
        <v>213080392</v>
      </c>
    </row>
    <row r="18" spans="1:14" ht="17.25" customHeight="1">
      <c r="A18" s="34" t="s">
        <v>665</v>
      </c>
      <c r="B18" s="2" t="s">
        <v>530</v>
      </c>
      <c r="C18" s="27">
        <v>79466337</v>
      </c>
      <c r="D18" s="27">
        <v>77486337</v>
      </c>
      <c r="E18" s="27">
        <v>41398472</v>
      </c>
      <c r="F18" s="27">
        <v>14711287</v>
      </c>
      <c r="G18" s="27">
        <v>1980000</v>
      </c>
      <c r="H18" s="27">
        <v>5121300</v>
      </c>
      <c r="I18" s="27">
        <v>5101300</v>
      </c>
      <c r="J18" s="27">
        <v>0</v>
      </c>
      <c r="K18" s="27">
        <v>40700</v>
      </c>
      <c r="L18" s="27">
        <v>20000</v>
      </c>
      <c r="M18" s="27">
        <v>0</v>
      </c>
      <c r="N18" s="40">
        <v>84587637</v>
      </c>
    </row>
    <row r="19" spans="1:14" ht="16.5" customHeight="1" hidden="1">
      <c r="A19" s="34"/>
      <c r="B19" s="2" t="s">
        <v>10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41"/>
    </row>
    <row r="20" spans="1:14" ht="39" hidden="1">
      <c r="A20" s="34"/>
      <c r="B20" s="2" t="s">
        <v>99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40">
        <v>0</v>
      </c>
    </row>
    <row r="21" spans="1:14" ht="39" customHeight="1">
      <c r="A21" s="34" t="s">
        <v>666</v>
      </c>
      <c r="B21" s="7" t="s">
        <v>111</v>
      </c>
      <c r="C21" s="27">
        <v>117599681</v>
      </c>
      <c r="D21" s="27">
        <v>116132681</v>
      </c>
      <c r="E21" s="27">
        <v>67399937</v>
      </c>
      <c r="F21" s="27">
        <v>17562543</v>
      </c>
      <c r="G21" s="27">
        <v>1467000</v>
      </c>
      <c r="H21" s="27">
        <v>1175826</v>
      </c>
      <c r="I21" s="27">
        <v>1105826</v>
      </c>
      <c r="J21" s="27">
        <v>0</v>
      </c>
      <c r="K21" s="27">
        <v>95000</v>
      </c>
      <c r="L21" s="27">
        <v>70000</v>
      </c>
      <c r="M21" s="27">
        <v>0</v>
      </c>
      <c r="N21" s="40">
        <v>118775507</v>
      </c>
    </row>
    <row r="22" spans="1:14" ht="16.5" customHeight="1" hidden="1">
      <c r="A22" s="34"/>
      <c r="B22" s="2" t="s">
        <v>10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41"/>
    </row>
    <row r="23" spans="1:14" ht="39" hidden="1">
      <c r="A23" s="34"/>
      <c r="B23" s="2" t="s">
        <v>99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40">
        <v>0</v>
      </c>
    </row>
    <row r="24" spans="1:14" ht="16.5" customHeight="1">
      <c r="A24" s="34" t="s">
        <v>667</v>
      </c>
      <c r="B24" s="2" t="s">
        <v>13</v>
      </c>
      <c r="C24" s="27">
        <v>963316</v>
      </c>
      <c r="D24" s="27">
        <v>920419</v>
      </c>
      <c r="E24" s="27">
        <v>589152</v>
      </c>
      <c r="F24" s="27">
        <v>110709</v>
      </c>
      <c r="G24" s="27">
        <v>42897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40">
        <v>963316</v>
      </c>
    </row>
    <row r="25" spans="1:14" ht="16.5" customHeight="1" hidden="1">
      <c r="A25" s="34"/>
      <c r="B25" s="2" t="s">
        <v>10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41"/>
    </row>
    <row r="26" spans="1:14" ht="39" hidden="1">
      <c r="A26" s="34"/>
      <c r="B26" s="2" t="s">
        <v>99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40">
        <v>0</v>
      </c>
    </row>
    <row r="27" spans="1:14" ht="39">
      <c r="A27" s="34" t="s">
        <v>668</v>
      </c>
      <c r="B27" s="7" t="s">
        <v>604</v>
      </c>
      <c r="C27" s="27">
        <v>2324637</v>
      </c>
      <c r="D27" s="27">
        <v>2281740</v>
      </c>
      <c r="E27" s="27">
        <v>1470971</v>
      </c>
      <c r="F27" s="27">
        <v>169059</v>
      </c>
      <c r="G27" s="27">
        <v>42897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40">
        <v>2324637</v>
      </c>
    </row>
    <row r="28" spans="1:14" ht="16.5" customHeight="1" hidden="1">
      <c r="A28" s="34"/>
      <c r="B28" s="2" t="s">
        <v>10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41"/>
    </row>
    <row r="29" spans="1:14" ht="39" hidden="1">
      <c r="A29" s="34"/>
      <c r="B29" s="2" t="s">
        <v>99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40">
        <v>0</v>
      </c>
    </row>
    <row r="30" spans="1:14" ht="26.25">
      <c r="A30" s="34" t="s">
        <v>669</v>
      </c>
      <c r="B30" s="2" t="s">
        <v>542</v>
      </c>
      <c r="C30" s="27">
        <v>2569751</v>
      </c>
      <c r="D30" s="27">
        <v>2568053</v>
      </c>
      <c r="E30" s="27">
        <v>1354615</v>
      </c>
      <c r="F30" s="27">
        <v>333197</v>
      </c>
      <c r="G30" s="27">
        <v>1698</v>
      </c>
      <c r="H30" s="27">
        <v>7465</v>
      </c>
      <c r="I30" s="27">
        <v>7465</v>
      </c>
      <c r="J30" s="27">
        <v>0</v>
      </c>
      <c r="K30" s="27">
        <v>610</v>
      </c>
      <c r="L30" s="27">
        <v>0</v>
      </c>
      <c r="M30" s="27">
        <v>0</v>
      </c>
      <c r="N30" s="40">
        <v>2577216</v>
      </c>
    </row>
    <row r="31" spans="1:14" ht="16.5" customHeight="1" hidden="1">
      <c r="A31" s="34"/>
      <c r="B31" s="2" t="s">
        <v>10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41"/>
    </row>
    <row r="32" spans="1:14" ht="39" hidden="1">
      <c r="A32" s="34"/>
      <c r="B32" s="2" t="s">
        <v>99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40">
        <v>0</v>
      </c>
    </row>
    <row r="33" spans="1:14" ht="26.25">
      <c r="A33" s="34" t="s">
        <v>670</v>
      </c>
      <c r="B33" s="2" t="s">
        <v>605</v>
      </c>
      <c r="C33" s="27">
        <v>649167</v>
      </c>
      <c r="D33" s="27">
        <v>649167</v>
      </c>
      <c r="E33" s="27">
        <v>450910</v>
      </c>
      <c r="F33" s="27">
        <v>4974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40">
        <v>649167</v>
      </c>
    </row>
    <row r="34" spans="1:14" ht="26.25">
      <c r="A34" s="34" t="s">
        <v>671</v>
      </c>
      <c r="B34" s="2" t="s">
        <v>606</v>
      </c>
      <c r="C34" s="27">
        <v>2080187</v>
      </c>
      <c r="D34" s="27">
        <v>2057187</v>
      </c>
      <c r="E34" s="27">
        <v>1359815</v>
      </c>
      <c r="F34" s="27">
        <v>69779</v>
      </c>
      <c r="G34" s="27">
        <v>23000</v>
      </c>
      <c r="H34" s="27">
        <v>56350</v>
      </c>
      <c r="I34" s="27">
        <v>40350</v>
      </c>
      <c r="J34" s="27">
        <v>0</v>
      </c>
      <c r="K34" s="27">
        <v>2450</v>
      </c>
      <c r="L34" s="27">
        <v>16000</v>
      </c>
      <c r="M34" s="27">
        <v>0</v>
      </c>
      <c r="N34" s="40">
        <v>2136537</v>
      </c>
    </row>
    <row r="35" spans="1:14" ht="26.25">
      <c r="A35" s="34" t="s">
        <v>672</v>
      </c>
      <c r="B35" s="2" t="s">
        <v>543</v>
      </c>
      <c r="C35" s="27">
        <v>827950</v>
      </c>
      <c r="D35" s="27">
        <v>827950</v>
      </c>
      <c r="E35" s="27">
        <v>493317</v>
      </c>
      <c r="F35" s="27">
        <v>30309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40">
        <v>827950</v>
      </c>
    </row>
    <row r="36" spans="1:14" ht="15.75">
      <c r="A36" s="34" t="s">
        <v>673</v>
      </c>
      <c r="B36" s="2" t="s">
        <v>532</v>
      </c>
      <c r="C36" s="27">
        <v>69885</v>
      </c>
      <c r="D36" s="27">
        <v>69885</v>
      </c>
      <c r="E36" s="27">
        <v>51001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40">
        <v>69885</v>
      </c>
    </row>
    <row r="37" spans="1:14" ht="39">
      <c r="A37" s="34" t="s">
        <v>7</v>
      </c>
      <c r="B37" s="7" t="s">
        <v>8</v>
      </c>
      <c r="C37" s="27">
        <v>168540</v>
      </c>
      <c r="D37" s="27">
        <v>168540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40">
        <v>168540</v>
      </c>
    </row>
    <row r="38" spans="1:14" ht="92.25" customHeight="1" hidden="1">
      <c r="A38" s="34" t="s">
        <v>37</v>
      </c>
      <c r="B38" s="7" t="s">
        <v>39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40">
        <v>0</v>
      </c>
    </row>
    <row r="39" spans="1:14" s="33" customFormat="1" ht="17.25" customHeight="1">
      <c r="A39" s="36" t="s">
        <v>674</v>
      </c>
      <c r="B39" s="117" t="s">
        <v>522</v>
      </c>
      <c r="C39" s="32">
        <v>147403089</v>
      </c>
      <c r="D39" s="32">
        <v>146838282</v>
      </c>
      <c r="E39" s="32">
        <v>84967953</v>
      </c>
      <c r="F39" s="32">
        <v>15626432</v>
      </c>
      <c r="G39" s="32">
        <v>564807</v>
      </c>
      <c r="H39" s="32">
        <v>6241757</v>
      </c>
      <c r="I39" s="32">
        <v>5780637</v>
      </c>
      <c r="J39" s="32">
        <v>2336665</v>
      </c>
      <c r="K39" s="32">
        <v>545372</v>
      </c>
      <c r="L39" s="32">
        <v>461120</v>
      </c>
      <c r="M39" s="32">
        <v>0</v>
      </c>
      <c r="N39" s="40">
        <v>153644846</v>
      </c>
    </row>
    <row r="40" spans="1:14" ht="15.75">
      <c r="A40" s="34" t="s">
        <v>675</v>
      </c>
      <c r="B40" s="2" t="s">
        <v>537</v>
      </c>
      <c r="C40" s="27">
        <v>88641377</v>
      </c>
      <c r="D40" s="27">
        <v>88106570</v>
      </c>
      <c r="E40" s="27">
        <v>52681614</v>
      </c>
      <c r="F40" s="27">
        <v>10824210</v>
      </c>
      <c r="G40" s="27">
        <v>534807</v>
      </c>
      <c r="H40" s="27">
        <v>3191790</v>
      </c>
      <c r="I40" s="27">
        <v>2842600</v>
      </c>
      <c r="J40" s="27">
        <v>1028665</v>
      </c>
      <c r="K40" s="27">
        <v>426872</v>
      </c>
      <c r="L40" s="27">
        <v>349190</v>
      </c>
      <c r="M40" s="27">
        <v>0</v>
      </c>
      <c r="N40" s="40">
        <v>91833167</v>
      </c>
    </row>
    <row r="41" spans="1:14" ht="15.75">
      <c r="A41" s="34"/>
      <c r="B41" s="2" t="s">
        <v>10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41"/>
    </row>
    <row r="42" spans="1:14" ht="64.5" hidden="1">
      <c r="A42" s="34"/>
      <c r="B42" s="2" t="s">
        <v>142</v>
      </c>
      <c r="C42" s="27">
        <v>0</v>
      </c>
      <c r="D42" s="22"/>
      <c r="E42" s="22"/>
      <c r="F42" s="22"/>
      <c r="G42" s="27">
        <v>0</v>
      </c>
      <c r="H42" s="22"/>
      <c r="I42" s="22"/>
      <c r="J42" s="22"/>
      <c r="K42" s="22"/>
      <c r="L42" s="22"/>
      <c r="M42" s="22"/>
      <c r="N42" s="40">
        <v>0</v>
      </c>
    </row>
    <row r="43" spans="1:14" ht="64.5" hidden="1">
      <c r="A43" s="34"/>
      <c r="B43" s="7" t="s">
        <v>139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40">
        <v>0</v>
      </c>
    </row>
    <row r="44" spans="1:14" ht="84">
      <c r="A44" s="34"/>
      <c r="B44" s="83" t="s">
        <v>143</v>
      </c>
      <c r="C44" s="27">
        <v>100000</v>
      </c>
      <c r="D44" s="27">
        <v>100000</v>
      </c>
      <c r="E44" s="27"/>
      <c r="F44" s="27"/>
      <c r="G44" s="27"/>
      <c r="H44" s="27"/>
      <c r="I44" s="27"/>
      <c r="J44" s="27"/>
      <c r="K44" s="27"/>
      <c r="L44" s="27"/>
      <c r="M44" s="27"/>
      <c r="N44" s="40">
        <v>100000</v>
      </c>
    </row>
    <row r="45" spans="1:14" ht="15.75">
      <c r="A45" s="34" t="s">
        <v>676</v>
      </c>
      <c r="B45" s="2" t="s">
        <v>607</v>
      </c>
      <c r="C45" s="27">
        <v>15337757</v>
      </c>
      <c r="D45" s="27">
        <v>15337757</v>
      </c>
      <c r="E45" s="27">
        <v>8929591</v>
      </c>
      <c r="F45" s="27">
        <v>2591760</v>
      </c>
      <c r="G45" s="27">
        <v>0</v>
      </c>
      <c r="H45" s="27">
        <v>294842</v>
      </c>
      <c r="I45" s="27">
        <v>252912</v>
      </c>
      <c r="J45" s="27">
        <v>8000</v>
      </c>
      <c r="K45" s="27">
        <v>82500</v>
      </c>
      <c r="L45" s="27">
        <v>41930</v>
      </c>
      <c r="M45" s="27">
        <v>0</v>
      </c>
      <c r="N45" s="40">
        <v>15632599</v>
      </c>
    </row>
    <row r="46" spans="1:14" ht="15.75" hidden="1">
      <c r="A46" s="34"/>
      <c r="B46" s="2" t="s">
        <v>10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41"/>
    </row>
    <row r="47" spans="1:14" ht="39" hidden="1">
      <c r="A47" s="34"/>
      <c r="B47" s="2" t="s">
        <v>99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40">
        <v>0</v>
      </c>
    </row>
    <row r="48" spans="1:14" ht="26.25">
      <c r="A48" s="34" t="s">
        <v>677</v>
      </c>
      <c r="B48" s="7" t="s">
        <v>577</v>
      </c>
      <c r="C48" s="27">
        <v>12165063</v>
      </c>
      <c r="D48" s="27">
        <v>12155063</v>
      </c>
      <c r="E48" s="27">
        <v>7211125</v>
      </c>
      <c r="F48" s="27">
        <v>441488</v>
      </c>
      <c r="G48" s="27">
        <v>10000</v>
      </c>
      <c r="H48" s="27">
        <v>5375</v>
      </c>
      <c r="I48" s="27">
        <v>5375</v>
      </c>
      <c r="J48" s="27">
        <v>0</v>
      </c>
      <c r="K48" s="27">
        <v>0</v>
      </c>
      <c r="L48" s="27">
        <v>0</v>
      </c>
      <c r="M48" s="27">
        <v>0</v>
      </c>
      <c r="N48" s="40">
        <v>12170438</v>
      </c>
    </row>
    <row r="49" spans="1:14" ht="15.75" hidden="1">
      <c r="A49" s="34"/>
      <c r="B49" s="2" t="s">
        <v>10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41"/>
    </row>
    <row r="50" spans="1:14" ht="39" hidden="1">
      <c r="A50" s="34"/>
      <c r="B50" s="2" t="s">
        <v>99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40">
        <v>0</v>
      </c>
    </row>
    <row r="51" spans="1:14" ht="39">
      <c r="A51" s="34" t="s">
        <v>678</v>
      </c>
      <c r="B51" s="7" t="s">
        <v>14</v>
      </c>
      <c r="C51" s="27">
        <v>19338009</v>
      </c>
      <c r="D51" s="27">
        <v>19318009</v>
      </c>
      <c r="E51" s="27">
        <v>12153063</v>
      </c>
      <c r="F51" s="27">
        <v>1292640</v>
      </c>
      <c r="G51" s="27">
        <v>20000</v>
      </c>
      <c r="H51" s="27">
        <v>97400</v>
      </c>
      <c r="I51" s="27">
        <v>77400</v>
      </c>
      <c r="J51" s="27">
        <v>0</v>
      </c>
      <c r="K51" s="27">
        <v>0</v>
      </c>
      <c r="L51" s="27">
        <v>20000</v>
      </c>
      <c r="M51" s="27">
        <v>0</v>
      </c>
      <c r="N51" s="40">
        <v>19435409</v>
      </c>
    </row>
    <row r="52" spans="1:14" ht="16.5" customHeight="1" hidden="1">
      <c r="A52" s="34"/>
      <c r="B52" s="2" t="s">
        <v>10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41"/>
    </row>
    <row r="53" spans="1:14" ht="39" hidden="1">
      <c r="A53" s="34"/>
      <c r="B53" s="2" t="s">
        <v>99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40">
        <v>0</v>
      </c>
    </row>
    <row r="54" spans="1:14" ht="15.75">
      <c r="A54" s="34"/>
      <c r="B54" s="2" t="s">
        <v>10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40"/>
    </row>
    <row r="55" spans="1:14" ht="48">
      <c r="A55" s="34"/>
      <c r="B55" s="83" t="s">
        <v>144</v>
      </c>
      <c r="C55" s="27">
        <v>30000</v>
      </c>
      <c r="D55" s="27">
        <v>30000</v>
      </c>
      <c r="E55" s="27"/>
      <c r="F55" s="27"/>
      <c r="G55" s="27"/>
      <c r="H55" s="27"/>
      <c r="I55" s="27"/>
      <c r="J55" s="27"/>
      <c r="K55" s="27"/>
      <c r="L55" s="27"/>
      <c r="M55" s="27"/>
      <c r="N55" s="40">
        <v>30000</v>
      </c>
    </row>
    <row r="56" spans="1:14" ht="26.25">
      <c r="A56" s="34" t="s">
        <v>679</v>
      </c>
      <c r="B56" s="7" t="s">
        <v>545</v>
      </c>
      <c r="C56" s="27">
        <v>5622174</v>
      </c>
      <c r="D56" s="27">
        <v>5622174</v>
      </c>
      <c r="E56" s="27">
        <v>3560685</v>
      </c>
      <c r="F56" s="27">
        <v>452640</v>
      </c>
      <c r="G56" s="27">
        <v>0</v>
      </c>
      <c r="H56" s="27">
        <v>2652350</v>
      </c>
      <c r="I56" s="27">
        <v>2602350</v>
      </c>
      <c r="J56" s="27">
        <v>1300000</v>
      </c>
      <c r="K56" s="27">
        <v>36000</v>
      </c>
      <c r="L56" s="27">
        <v>50000</v>
      </c>
      <c r="M56" s="27">
        <v>0</v>
      </c>
      <c r="N56" s="40">
        <v>8274524</v>
      </c>
    </row>
    <row r="57" spans="1:14" ht="15.75" hidden="1">
      <c r="A57" s="34"/>
      <c r="B57" s="2" t="s">
        <v>10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41"/>
    </row>
    <row r="58" spans="1:14" ht="39" hidden="1">
      <c r="A58" s="34"/>
      <c r="B58" s="2" t="s">
        <v>99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40">
        <v>0</v>
      </c>
    </row>
    <row r="59" spans="1:14" ht="17.25" customHeight="1">
      <c r="A59" s="34" t="s">
        <v>680</v>
      </c>
      <c r="B59" s="7" t="s">
        <v>600</v>
      </c>
      <c r="C59" s="27">
        <v>1938451</v>
      </c>
      <c r="D59" s="27">
        <v>1938451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40">
        <v>1938451</v>
      </c>
    </row>
    <row r="60" spans="1:14" ht="16.5" customHeight="1">
      <c r="A60" s="34" t="s">
        <v>681</v>
      </c>
      <c r="B60" s="7" t="s">
        <v>531</v>
      </c>
      <c r="C60" s="27">
        <v>645909</v>
      </c>
      <c r="D60" s="27">
        <v>645909</v>
      </c>
      <c r="E60" s="27">
        <v>431875</v>
      </c>
      <c r="F60" s="27">
        <v>23694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40">
        <v>645909</v>
      </c>
    </row>
    <row r="61" spans="1:14" ht="39" customHeight="1">
      <c r="A61" s="34" t="s">
        <v>682</v>
      </c>
      <c r="B61" s="7" t="s">
        <v>135</v>
      </c>
      <c r="C61" s="27">
        <v>3714349</v>
      </c>
      <c r="D61" s="27">
        <v>3714349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40">
        <v>3714349</v>
      </c>
    </row>
    <row r="62" spans="1:14" s="33" customFormat="1" ht="37.5">
      <c r="A62" s="36" t="s">
        <v>685</v>
      </c>
      <c r="B62" s="117" t="s">
        <v>619</v>
      </c>
      <c r="C62" s="32">
        <v>1306640</v>
      </c>
      <c r="D62" s="32">
        <v>1292940</v>
      </c>
      <c r="E62" s="32">
        <v>372456</v>
      </c>
      <c r="F62" s="32">
        <v>23664</v>
      </c>
      <c r="G62" s="32">
        <v>13700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40">
        <v>1306640</v>
      </c>
    </row>
    <row r="63" spans="1:14" s="85" customFormat="1" ht="26.25" customHeight="1">
      <c r="A63" s="34" t="s">
        <v>57</v>
      </c>
      <c r="B63" s="7" t="s">
        <v>56</v>
      </c>
      <c r="C63" s="27">
        <v>43650</v>
      </c>
      <c r="D63" s="27">
        <v>43650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40">
        <v>43650</v>
      </c>
    </row>
    <row r="64" spans="1:14" s="85" customFormat="1" ht="17.25" customHeight="1">
      <c r="A64" s="34"/>
      <c r="B64" s="2" t="s">
        <v>10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41"/>
    </row>
    <row r="65" spans="1:15" s="85" customFormat="1" ht="168" customHeight="1">
      <c r="A65" s="34"/>
      <c r="B65" s="7" t="s">
        <v>164</v>
      </c>
      <c r="C65" s="27">
        <v>43650</v>
      </c>
      <c r="D65" s="24">
        <v>43650</v>
      </c>
      <c r="E65" s="24">
        <v>0</v>
      </c>
      <c r="F65" s="24">
        <v>0</v>
      </c>
      <c r="G65" s="24">
        <v>0</v>
      </c>
      <c r="H65" s="27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40">
        <v>43650</v>
      </c>
      <c r="O65" s="92"/>
    </row>
    <row r="66" spans="1:14" ht="51.75" hidden="1">
      <c r="A66" s="34"/>
      <c r="B66" s="7" t="s">
        <v>33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40">
        <v>0</v>
      </c>
    </row>
    <row r="67" spans="1:14" ht="15.75" hidden="1">
      <c r="A67" s="34"/>
      <c r="B67" s="2" t="s">
        <v>100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40">
        <v>0</v>
      </c>
    </row>
    <row r="68" spans="1:14" ht="15" customHeight="1">
      <c r="A68" s="34" t="s">
        <v>657</v>
      </c>
      <c r="B68" s="2" t="s">
        <v>620</v>
      </c>
      <c r="C68" s="27">
        <v>495000</v>
      </c>
      <c r="D68" s="27">
        <v>481300</v>
      </c>
      <c r="E68" s="27">
        <v>0</v>
      </c>
      <c r="F68" s="27">
        <v>0</v>
      </c>
      <c r="G68" s="27">
        <v>13700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40">
        <v>495000</v>
      </c>
    </row>
    <row r="69" spans="1:14" ht="15.75">
      <c r="A69" s="34"/>
      <c r="B69" s="2" t="s">
        <v>10</v>
      </c>
      <c r="C69" s="22"/>
      <c r="D69" s="3"/>
      <c r="E69" s="3"/>
      <c r="F69" s="3"/>
      <c r="G69" s="3"/>
      <c r="H69" s="22"/>
      <c r="I69" s="3"/>
      <c r="J69" s="3"/>
      <c r="K69" s="3"/>
      <c r="L69" s="3"/>
      <c r="M69" s="3"/>
      <c r="N69" s="41"/>
    </row>
    <row r="70" spans="1:14" ht="51" customHeight="1">
      <c r="A70" s="34"/>
      <c r="B70" s="7" t="s">
        <v>153</v>
      </c>
      <c r="C70" s="27">
        <v>370000</v>
      </c>
      <c r="D70" s="24">
        <v>356300</v>
      </c>
      <c r="E70" s="24">
        <v>0</v>
      </c>
      <c r="F70" s="24">
        <v>0</v>
      </c>
      <c r="G70" s="24">
        <v>13700</v>
      </c>
      <c r="H70" s="27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40">
        <v>370000</v>
      </c>
    </row>
    <row r="71" spans="1:14" ht="17.25" customHeight="1">
      <c r="A71" s="34" t="s">
        <v>658</v>
      </c>
      <c r="B71" s="2" t="s">
        <v>109</v>
      </c>
      <c r="C71" s="27">
        <v>16500</v>
      </c>
      <c r="D71" s="27">
        <v>16500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40">
        <v>16500</v>
      </c>
    </row>
    <row r="72" spans="1:14" ht="27" customHeight="1">
      <c r="A72" s="34" t="s">
        <v>659</v>
      </c>
      <c r="B72" s="7" t="s">
        <v>5</v>
      </c>
      <c r="C72" s="27">
        <v>512490</v>
      </c>
      <c r="D72" s="27">
        <v>512490</v>
      </c>
      <c r="E72" s="27">
        <v>351016</v>
      </c>
      <c r="F72" s="27">
        <v>23664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40">
        <v>512490</v>
      </c>
    </row>
    <row r="73" spans="1:14" ht="24" customHeight="1">
      <c r="A73" s="34" t="s">
        <v>660</v>
      </c>
      <c r="B73" s="2" t="s">
        <v>6</v>
      </c>
      <c r="C73" s="27">
        <v>30000</v>
      </c>
      <c r="D73" s="27">
        <v>30000</v>
      </c>
      <c r="E73" s="27">
        <v>21440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40">
        <v>30000</v>
      </c>
    </row>
    <row r="74" spans="1:14" ht="25.5" customHeight="1">
      <c r="A74" s="34" t="s">
        <v>661</v>
      </c>
      <c r="B74" s="7" t="s">
        <v>621</v>
      </c>
      <c r="C74" s="27">
        <v>130000</v>
      </c>
      <c r="D74" s="27">
        <v>130000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40">
        <v>130000</v>
      </c>
    </row>
    <row r="75" spans="1:14" ht="39" customHeight="1">
      <c r="A75" s="34" t="s">
        <v>662</v>
      </c>
      <c r="B75" s="7" t="s">
        <v>136</v>
      </c>
      <c r="C75" s="27">
        <v>8000</v>
      </c>
      <c r="D75" s="27">
        <v>8000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40">
        <v>8000</v>
      </c>
    </row>
    <row r="76" spans="1:14" ht="26.25" customHeight="1">
      <c r="A76" s="37" t="s">
        <v>663</v>
      </c>
      <c r="B76" s="7" t="s">
        <v>622</v>
      </c>
      <c r="C76" s="27">
        <v>12000</v>
      </c>
      <c r="D76" s="27">
        <v>12000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40">
        <v>12000</v>
      </c>
    </row>
    <row r="77" spans="1:14" ht="24.75" customHeight="1">
      <c r="A77" s="37" t="s">
        <v>58</v>
      </c>
      <c r="B77" s="7" t="s">
        <v>106</v>
      </c>
      <c r="C77" s="27">
        <v>59000</v>
      </c>
      <c r="D77" s="27">
        <v>59000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40">
        <v>59000</v>
      </c>
    </row>
    <row r="78" spans="1:14" ht="13.5" customHeight="1">
      <c r="A78" s="34"/>
      <c r="B78" s="2" t="s">
        <v>10</v>
      </c>
      <c r="C78" s="22"/>
      <c r="D78" s="3"/>
      <c r="E78" s="3"/>
      <c r="F78" s="3"/>
      <c r="G78" s="3"/>
      <c r="H78" s="22"/>
      <c r="I78" s="3"/>
      <c r="J78" s="3"/>
      <c r="K78" s="3"/>
      <c r="L78" s="3"/>
      <c r="M78" s="3"/>
      <c r="N78" s="41"/>
    </row>
    <row r="79" spans="1:14" ht="39.75" customHeight="1">
      <c r="A79" s="34"/>
      <c r="B79" s="107" t="s">
        <v>155</v>
      </c>
      <c r="C79" s="27">
        <v>59000</v>
      </c>
      <c r="D79" s="24">
        <v>59000</v>
      </c>
      <c r="E79" s="24">
        <v>0</v>
      </c>
      <c r="F79" s="24">
        <v>0</v>
      </c>
      <c r="G79" s="24">
        <v>0</v>
      </c>
      <c r="H79" s="27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40">
        <v>59000</v>
      </c>
    </row>
    <row r="80" spans="1:14" s="33" customFormat="1" ht="37.5">
      <c r="A80" s="36" t="s">
        <v>642</v>
      </c>
      <c r="B80" s="121" t="s">
        <v>623</v>
      </c>
      <c r="C80" s="32">
        <v>9276670</v>
      </c>
      <c r="D80" s="32">
        <v>8715370</v>
      </c>
      <c r="E80" s="32">
        <v>0</v>
      </c>
      <c r="F80" s="32">
        <v>7044474</v>
      </c>
      <c r="G80" s="32">
        <v>561300</v>
      </c>
      <c r="H80" s="32">
        <v>1605000</v>
      </c>
      <c r="I80" s="32">
        <v>1115000</v>
      </c>
      <c r="J80" s="32">
        <v>0</v>
      </c>
      <c r="K80" s="32">
        <v>0</v>
      </c>
      <c r="L80" s="32">
        <v>490000</v>
      </c>
      <c r="M80" s="32">
        <v>0</v>
      </c>
      <c r="N80" s="40">
        <v>10881670</v>
      </c>
    </row>
    <row r="81" spans="1:14" s="85" customFormat="1" ht="17.25" customHeight="1">
      <c r="A81" s="37">
        <v>100203</v>
      </c>
      <c r="B81" s="2" t="s">
        <v>523</v>
      </c>
      <c r="C81" s="27">
        <v>8489450</v>
      </c>
      <c r="D81" s="27">
        <v>7928150</v>
      </c>
      <c r="E81" s="27">
        <v>0</v>
      </c>
      <c r="F81" s="27">
        <v>7044474</v>
      </c>
      <c r="G81" s="27">
        <v>561300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40">
        <v>8489450</v>
      </c>
    </row>
    <row r="82" spans="1:14" s="85" customFormat="1" ht="17.25" customHeight="1" hidden="1">
      <c r="A82" s="37"/>
      <c r="B82" s="2" t="s">
        <v>10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41"/>
    </row>
    <row r="83" spans="1:14" s="85" customFormat="1" ht="41.25" customHeight="1" hidden="1">
      <c r="A83" s="37"/>
      <c r="B83" s="2" t="s">
        <v>17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40">
        <v>0</v>
      </c>
    </row>
    <row r="84" spans="1:14" s="85" customFormat="1" ht="26.25" customHeight="1" hidden="1">
      <c r="A84" s="37"/>
      <c r="B84" s="7" t="s">
        <v>11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40">
        <v>0</v>
      </c>
    </row>
    <row r="85" spans="1:14" s="85" customFormat="1" ht="51.75" hidden="1">
      <c r="A85" s="34" t="s">
        <v>74</v>
      </c>
      <c r="B85" s="7" t="s">
        <v>78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40">
        <v>0</v>
      </c>
    </row>
    <row r="86" spans="1:14" s="85" customFormat="1" ht="54.75" customHeight="1">
      <c r="A86" s="37">
        <v>100302</v>
      </c>
      <c r="B86" s="7" t="s">
        <v>602</v>
      </c>
      <c r="C86" s="27">
        <v>684390</v>
      </c>
      <c r="D86" s="27">
        <v>684390</v>
      </c>
      <c r="E86" s="27">
        <v>0</v>
      </c>
      <c r="F86" s="27">
        <v>0</v>
      </c>
      <c r="G86" s="27">
        <v>0</v>
      </c>
      <c r="H86" s="27">
        <v>1605000</v>
      </c>
      <c r="I86" s="27">
        <v>1115000</v>
      </c>
      <c r="J86" s="27">
        <v>0</v>
      </c>
      <c r="K86" s="27">
        <v>0</v>
      </c>
      <c r="L86" s="27">
        <v>490000</v>
      </c>
      <c r="M86" s="27">
        <v>0</v>
      </c>
      <c r="N86" s="40">
        <v>2289390</v>
      </c>
    </row>
    <row r="87" spans="1:14" s="85" customFormat="1" ht="39.75" customHeight="1">
      <c r="A87" s="37">
        <v>100400</v>
      </c>
      <c r="B87" s="7" t="s">
        <v>526</v>
      </c>
      <c r="C87" s="27">
        <v>102830</v>
      </c>
      <c r="D87" s="27">
        <v>102830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40">
        <v>102830</v>
      </c>
    </row>
    <row r="88" spans="1:14" ht="117" customHeight="1" hidden="1">
      <c r="A88" s="37" t="s">
        <v>42</v>
      </c>
      <c r="B88" s="7" t="s">
        <v>43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5">
        <v>0</v>
      </c>
    </row>
    <row r="89" spans="1:14" s="33" customFormat="1" ht="18.75">
      <c r="A89" s="36">
        <v>110000</v>
      </c>
      <c r="B89" s="117" t="s">
        <v>624</v>
      </c>
      <c r="C89" s="32">
        <v>20878068</v>
      </c>
      <c r="D89" s="32">
        <v>18628714</v>
      </c>
      <c r="E89" s="32">
        <v>11050731</v>
      </c>
      <c r="F89" s="32">
        <v>772288</v>
      </c>
      <c r="G89" s="32">
        <v>2249354</v>
      </c>
      <c r="H89" s="32">
        <v>799070</v>
      </c>
      <c r="I89" s="32">
        <v>783770</v>
      </c>
      <c r="J89" s="32">
        <v>501946</v>
      </c>
      <c r="K89" s="32">
        <v>13610</v>
      </c>
      <c r="L89" s="32">
        <v>15300</v>
      </c>
      <c r="M89" s="32">
        <v>0</v>
      </c>
      <c r="N89" s="40">
        <v>21677138</v>
      </c>
    </row>
    <row r="90" spans="1:14" ht="27" customHeight="1">
      <c r="A90" s="34">
        <v>110103</v>
      </c>
      <c r="B90" s="7" t="s">
        <v>36</v>
      </c>
      <c r="C90" s="27">
        <v>1918864</v>
      </c>
      <c r="D90" s="27">
        <v>1781478</v>
      </c>
      <c r="E90" s="27">
        <v>43500</v>
      </c>
      <c r="F90" s="27">
        <v>0</v>
      </c>
      <c r="G90" s="27">
        <v>137386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40">
        <v>1918864</v>
      </c>
    </row>
    <row r="91" spans="1:14" ht="16.5" customHeight="1">
      <c r="A91" s="34">
        <v>110201</v>
      </c>
      <c r="B91" s="2" t="s">
        <v>538</v>
      </c>
      <c r="C91" s="27">
        <v>3482854</v>
      </c>
      <c r="D91" s="27">
        <v>3255154</v>
      </c>
      <c r="E91" s="27">
        <v>2000355</v>
      </c>
      <c r="F91" s="27">
        <v>260892</v>
      </c>
      <c r="G91" s="27">
        <v>227700</v>
      </c>
      <c r="H91" s="27">
        <v>77500</v>
      </c>
      <c r="I91" s="27">
        <v>62200</v>
      </c>
      <c r="J91" s="27">
        <v>14100</v>
      </c>
      <c r="K91" s="27">
        <v>1900</v>
      </c>
      <c r="L91" s="27">
        <v>15300</v>
      </c>
      <c r="M91" s="27">
        <v>0</v>
      </c>
      <c r="N91" s="40">
        <v>3560354</v>
      </c>
    </row>
    <row r="92" spans="1:14" ht="16.5" customHeight="1" hidden="1">
      <c r="A92" s="34"/>
      <c r="B92" s="2" t="s">
        <v>10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41"/>
    </row>
    <row r="93" spans="1:14" ht="39" hidden="1">
      <c r="A93" s="34"/>
      <c r="B93" s="2" t="s">
        <v>98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40">
        <v>0</v>
      </c>
    </row>
    <row r="94" spans="1:14" ht="26.25" hidden="1">
      <c r="A94" s="34"/>
      <c r="B94" s="2" t="s">
        <v>97</v>
      </c>
      <c r="C94" s="27">
        <v>0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40">
        <v>0</v>
      </c>
    </row>
    <row r="95" spans="1:14" ht="26.25">
      <c r="A95" s="34" t="s">
        <v>48</v>
      </c>
      <c r="B95" s="2" t="s">
        <v>49</v>
      </c>
      <c r="C95" s="27">
        <v>892916</v>
      </c>
      <c r="D95" s="27">
        <v>558916</v>
      </c>
      <c r="E95" s="27">
        <v>306096</v>
      </c>
      <c r="F95" s="27">
        <v>98884</v>
      </c>
      <c r="G95" s="27">
        <v>334000</v>
      </c>
      <c r="H95" s="27">
        <v>19950</v>
      </c>
      <c r="I95" s="27">
        <v>19950</v>
      </c>
      <c r="J95" s="27">
        <v>8300</v>
      </c>
      <c r="K95" s="27">
        <v>1200</v>
      </c>
      <c r="L95" s="27"/>
      <c r="M95" s="27">
        <v>0</v>
      </c>
      <c r="N95" s="40">
        <v>912866</v>
      </c>
    </row>
    <row r="96" spans="1:14" ht="16.5" customHeight="1" hidden="1">
      <c r="A96" s="34"/>
      <c r="B96" s="2" t="s">
        <v>10</v>
      </c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41"/>
    </row>
    <row r="97" spans="1:14" ht="39" hidden="1">
      <c r="A97" s="34"/>
      <c r="B97" s="2" t="s">
        <v>99</v>
      </c>
      <c r="C97" s="27">
        <v>0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40">
        <v>0</v>
      </c>
    </row>
    <row r="98" spans="1:14" ht="16.5" customHeight="1">
      <c r="A98" s="34">
        <v>110205</v>
      </c>
      <c r="B98" s="2" t="s">
        <v>539</v>
      </c>
      <c r="C98" s="27">
        <v>14200265</v>
      </c>
      <c r="D98" s="27">
        <v>12676597</v>
      </c>
      <c r="E98" s="27">
        <v>8477828</v>
      </c>
      <c r="F98" s="27">
        <v>400515</v>
      </c>
      <c r="G98" s="27">
        <v>1523668</v>
      </c>
      <c r="H98" s="27">
        <v>701620</v>
      </c>
      <c r="I98" s="27">
        <v>701620</v>
      </c>
      <c r="J98" s="27">
        <v>479546</v>
      </c>
      <c r="K98" s="27">
        <v>10510</v>
      </c>
      <c r="L98" s="27">
        <v>0</v>
      </c>
      <c r="M98" s="27">
        <v>0</v>
      </c>
      <c r="N98" s="40">
        <v>14901885</v>
      </c>
    </row>
    <row r="99" spans="1:14" ht="16.5" customHeight="1" hidden="1">
      <c r="A99" s="34"/>
      <c r="B99" s="2" t="s">
        <v>10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41"/>
    </row>
    <row r="100" spans="1:14" ht="39" hidden="1">
      <c r="A100" s="34"/>
      <c r="B100" s="2" t="s">
        <v>99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40">
        <v>0</v>
      </c>
    </row>
    <row r="101" spans="1:14" ht="93.75" customHeight="1" hidden="1">
      <c r="A101" s="34" t="s">
        <v>38</v>
      </c>
      <c r="B101" s="7" t="s">
        <v>40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40">
        <v>0</v>
      </c>
    </row>
    <row r="102" spans="1:14" ht="39">
      <c r="A102" s="34">
        <v>110502</v>
      </c>
      <c r="B102" s="7" t="s">
        <v>88</v>
      </c>
      <c r="C102" s="27">
        <v>383169</v>
      </c>
      <c r="D102" s="27">
        <v>356569</v>
      </c>
      <c r="E102" s="27">
        <v>222952</v>
      </c>
      <c r="F102" s="27">
        <v>11997</v>
      </c>
      <c r="G102" s="27">
        <v>26600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40">
        <v>383169</v>
      </c>
    </row>
    <row r="103" spans="1:14" s="33" customFormat="1" ht="18.75">
      <c r="A103" s="36">
        <v>120000</v>
      </c>
      <c r="B103" s="117" t="s">
        <v>625</v>
      </c>
      <c r="C103" s="32">
        <v>1600000</v>
      </c>
      <c r="D103" s="32">
        <v>1600000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40">
        <v>1600000</v>
      </c>
    </row>
    <row r="104" spans="1:14" ht="17.25" customHeight="1">
      <c r="A104" s="37">
        <v>120100</v>
      </c>
      <c r="B104" s="2" t="s">
        <v>626</v>
      </c>
      <c r="C104" s="27">
        <v>1000000</v>
      </c>
      <c r="D104" s="27">
        <v>1000000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40">
        <v>1000000</v>
      </c>
    </row>
    <row r="105" spans="1:14" ht="17.25" customHeight="1">
      <c r="A105" s="37">
        <v>120201</v>
      </c>
      <c r="B105" s="2" t="s">
        <v>627</v>
      </c>
      <c r="C105" s="27">
        <v>600000</v>
      </c>
      <c r="D105" s="27">
        <v>600000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40">
        <v>600000</v>
      </c>
    </row>
    <row r="106" spans="1:14" s="33" customFormat="1" ht="18.75">
      <c r="A106" s="36">
        <v>130000</v>
      </c>
      <c r="B106" s="117" t="s">
        <v>609</v>
      </c>
      <c r="C106" s="32">
        <v>8475243</v>
      </c>
      <c r="D106" s="32">
        <v>8432346</v>
      </c>
      <c r="E106" s="32">
        <v>2903721</v>
      </c>
      <c r="F106" s="32">
        <v>676823</v>
      </c>
      <c r="G106" s="32">
        <v>42897</v>
      </c>
      <c r="H106" s="32">
        <v>49250</v>
      </c>
      <c r="I106" s="32">
        <v>44250</v>
      </c>
      <c r="J106" s="32">
        <v>0</v>
      </c>
      <c r="K106" s="32">
        <v>10250</v>
      </c>
      <c r="L106" s="32">
        <v>5000</v>
      </c>
      <c r="M106" s="32">
        <v>0</v>
      </c>
      <c r="N106" s="40">
        <v>8524493</v>
      </c>
    </row>
    <row r="107" spans="1:14" ht="26.25">
      <c r="A107" s="34">
        <v>130102</v>
      </c>
      <c r="B107" s="7" t="s">
        <v>535</v>
      </c>
      <c r="C107" s="27">
        <v>160000</v>
      </c>
      <c r="D107" s="27">
        <v>160000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40">
        <v>160000</v>
      </c>
    </row>
    <row r="108" spans="1:14" ht="25.5" customHeight="1">
      <c r="A108" s="34" t="s">
        <v>24</v>
      </c>
      <c r="B108" s="7" t="s">
        <v>25</v>
      </c>
      <c r="C108" s="27">
        <v>220464</v>
      </c>
      <c r="D108" s="27">
        <v>220464</v>
      </c>
      <c r="E108" s="27">
        <v>114847</v>
      </c>
      <c r="F108" s="27">
        <v>7253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40">
        <v>220464</v>
      </c>
    </row>
    <row r="109" spans="1:14" ht="27" customHeight="1">
      <c r="A109" s="34">
        <v>130107</v>
      </c>
      <c r="B109" s="7" t="s">
        <v>547</v>
      </c>
      <c r="C109" s="27">
        <v>5000779</v>
      </c>
      <c r="D109" s="27">
        <v>4957882</v>
      </c>
      <c r="E109" s="27">
        <v>2788874</v>
      </c>
      <c r="F109" s="27">
        <v>669570</v>
      </c>
      <c r="G109" s="27">
        <v>42897</v>
      </c>
      <c r="H109" s="27">
        <v>49250</v>
      </c>
      <c r="I109" s="27">
        <v>44250</v>
      </c>
      <c r="J109" s="27">
        <v>0</v>
      </c>
      <c r="K109" s="27">
        <v>10250</v>
      </c>
      <c r="L109" s="27">
        <v>5000</v>
      </c>
      <c r="M109" s="27">
        <v>0</v>
      </c>
      <c r="N109" s="40">
        <v>5050029</v>
      </c>
    </row>
    <row r="110" spans="1:14" ht="15" customHeight="1" hidden="1">
      <c r="A110" s="34"/>
      <c r="B110" s="2" t="s">
        <v>10</v>
      </c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41"/>
    </row>
    <row r="111" spans="1:14" ht="39" hidden="1">
      <c r="A111" s="34"/>
      <c r="B111" s="2" t="s">
        <v>99</v>
      </c>
      <c r="C111" s="27">
        <v>0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40">
        <v>0</v>
      </c>
    </row>
    <row r="112" spans="1:14" ht="39" hidden="1">
      <c r="A112" s="34">
        <v>130110</v>
      </c>
      <c r="B112" s="7" t="s">
        <v>128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40">
        <v>0</v>
      </c>
    </row>
    <row r="113" spans="1:14" ht="16.5" customHeight="1">
      <c r="A113" s="34">
        <v>130112</v>
      </c>
      <c r="B113" s="7" t="s">
        <v>536</v>
      </c>
      <c r="C113" s="27">
        <v>1094000</v>
      </c>
      <c r="D113" s="27">
        <v>1094000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40">
        <v>1094000</v>
      </c>
    </row>
    <row r="114" spans="1:16" ht="27" customHeight="1">
      <c r="A114" s="34">
        <v>130203</v>
      </c>
      <c r="B114" s="7" t="s">
        <v>544</v>
      </c>
      <c r="C114" s="27">
        <v>2000000</v>
      </c>
      <c r="D114" s="27">
        <v>2000000</v>
      </c>
      <c r="E114" s="27">
        <v>0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40">
        <v>2000000</v>
      </c>
      <c r="O114" s="12"/>
      <c r="P114" s="12"/>
    </row>
    <row r="115" spans="1:14" s="33" customFormat="1" ht="18.75">
      <c r="A115" s="36">
        <v>150000</v>
      </c>
      <c r="B115" s="117" t="s">
        <v>628</v>
      </c>
      <c r="C115" s="32">
        <v>216200</v>
      </c>
      <c r="D115" s="32">
        <v>89000</v>
      </c>
      <c r="E115" s="32">
        <v>0</v>
      </c>
      <c r="F115" s="32">
        <v>0</v>
      </c>
      <c r="G115" s="32">
        <v>127200</v>
      </c>
      <c r="H115" s="32">
        <v>11557285.9</v>
      </c>
      <c r="I115" s="32">
        <v>0</v>
      </c>
      <c r="J115" s="32">
        <v>0</v>
      </c>
      <c r="K115" s="32">
        <v>0</v>
      </c>
      <c r="L115" s="32">
        <v>11557285.9</v>
      </c>
      <c r="M115" s="32">
        <v>11557285.9</v>
      </c>
      <c r="N115" s="40">
        <v>11773485.9</v>
      </c>
    </row>
    <row r="116" spans="1:16" ht="17.25" customHeight="1">
      <c r="A116" s="37">
        <v>150101</v>
      </c>
      <c r="B116" s="101" t="s">
        <v>524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44">
        <v>11557285.9</v>
      </c>
      <c r="I116" s="44">
        <v>0</v>
      </c>
      <c r="J116" s="44">
        <v>0</v>
      </c>
      <c r="K116" s="44">
        <v>0</v>
      </c>
      <c r="L116" s="44">
        <v>11557285.9</v>
      </c>
      <c r="M116" s="44">
        <v>11557285.9</v>
      </c>
      <c r="N116" s="45">
        <v>11557285.9</v>
      </c>
      <c r="O116" s="12"/>
      <c r="P116" s="12"/>
    </row>
    <row r="117" spans="1:16" ht="16.5" customHeight="1" hidden="1">
      <c r="A117" s="34"/>
      <c r="B117" s="2" t="s">
        <v>10</v>
      </c>
      <c r="C117" s="22"/>
      <c r="D117" s="3"/>
      <c r="E117" s="3"/>
      <c r="F117" s="3"/>
      <c r="G117" s="3"/>
      <c r="H117" s="22"/>
      <c r="I117" s="3"/>
      <c r="J117" s="3"/>
      <c r="K117" s="3"/>
      <c r="L117" s="3"/>
      <c r="M117" s="3"/>
      <c r="N117" s="41"/>
      <c r="O117" s="12"/>
      <c r="P117" s="12"/>
    </row>
    <row r="118" spans="1:16" ht="39" hidden="1">
      <c r="A118" s="34"/>
      <c r="B118" s="2" t="s">
        <v>95</v>
      </c>
      <c r="C118" s="27">
        <v>0</v>
      </c>
      <c r="D118" s="24">
        <v>0</v>
      </c>
      <c r="E118" s="24">
        <v>0</v>
      </c>
      <c r="F118" s="24">
        <v>0</v>
      </c>
      <c r="G118" s="24">
        <v>0</v>
      </c>
      <c r="H118" s="27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40">
        <v>0</v>
      </c>
      <c r="O118" s="12"/>
      <c r="P118" s="12"/>
    </row>
    <row r="119" spans="1:16" ht="26.25" hidden="1">
      <c r="A119" s="34"/>
      <c r="B119" s="2" t="s">
        <v>96</v>
      </c>
      <c r="C119" s="27">
        <v>0</v>
      </c>
      <c r="D119" s="24">
        <v>0</v>
      </c>
      <c r="E119" s="24">
        <v>0</v>
      </c>
      <c r="F119" s="24">
        <v>0</v>
      </c>
      <c r="G119" s="24">
        <v>0</v>
      </c>
      <c r="H119" s="27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40">
        <v>0</v>
      </c>
      <c r="O119" s="12"/>
      <c r="P119" s="12"/>
    </row>
    <row r="120" spans="1:16" ht="141.75" customHeight="1" hidden="1">
      <c r="A120" s="37">
        <v>150107</v>
      </c>
      <c r="B120" s="7" t="s">
        <v>105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40">
        <v>0</v>
      </c>
      <c r="O120" s="12"/>
      <c r="P120" s="12"/>
    </row>
    <row r="121" spans="1:16" ht="15.75" hidden="1">
      <c r="A121" s="37"/>
      <c r="B121" s="7" t="s">
        <v>10</v>
      </c>
      <c r="C121" s="22"/>
      <c r="D121" s="22"/>
      <c r="E121" s="22"/>
      <c r="F121" s="22"/>
      <c r="G121" s="22"/>
      <c r="H121" s="27">
        <v>0</v>
      </c>
      <c r="I121" s="22"/>
      <c r="J121" s="22"/>
      <c r="K121" s="22"/>
      <c r="L121" s="22"/>
      <c r="M121" s="22"/>
      <c r="N121" s="40">
        <v>0</v>
      </c>
      <c r="O121" s="12"/>
      <c r="P121" s="12"/>
    </row>
    <row r="122" spans="1:16" ht="15.75" hidden="1">
      <c r="A122" s="37"/>
      <c r="B122" s="7"/>
      <c r="C122" s="27">
        <v>0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40">
        <v>0</v>
      </c>
      <c r="O122" s="12"/>
      <c r="P122" s="12"/>
    </row>
    <row r="123" spans="1:14" ht="17.25" customHeight="1" hidden="1">
      <c r="A123" s="37">
        <v>150122</v>
      </c>
      <c r="B123" s="2" t="s">
        <v>597</v>
      </c>
      <c r="C123" s="27">
        <v>0</v>
      </c>
      <c r="D123" s="27">
        <v>0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40">
        <v>0</v>
      </c>
    </row>
    <row r="124" spans="1:14" ht="29.25" customHeight="1" hidden="1">
      <c r="A124" s="37" t="s">
        <v>617</v>
      </c>
      <c r="B124" s="7" t="s">
        <v>514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40">
        <v>0</v>
      </c>
    </row>
    <row r="125" spans="1:14" ht="29.25" customHeight="1">
      <c r="A125" s="37">
        <v>150202</v>
      </c>
      <c r="B125" s="7" t="s">
        <v>527</v>
      </c>
      <c r="C125" s="27">
        <v>196200</v>
      </c>
      <c r="D125" s="27">
        <v>69000</v>
      </c>
      <c r="E125" s="27">
        <v>0</v>
      </c>
      <c r="F125" s="27">
        <v>0</v>
      </c>
      <c r="G125" s="27">
        <v>127200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40">
        <v>196200</v>
      </c>
    </row>
    <row r="126" spans="1:14" ht="41.25" customHeight="1">
      <c r="A126" s="37">
        <v>150203</v>
      </c>
      <c r="B126" s="7" t="s">
        <v>629</v>
      </c>
      <c r="C126" s="27">
        <v>20000</v>
      </c>
      <c r="D126" s="27">
        <v>20000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40">
        <v>20000</v>
      </c>
    </row>
    <row r="127" spans="1:14" s="33" customFormat="1" ht="31.5">
      <c r="A127" s="36">
        <v>160000</v>
      </c>
      <c r="B127" s="6" t="s">
        <v>630</v>
      </c>
      <c r="C127" s="32">
        <v>13000</v>
      </c>
      <c r="D127" s="32">
        <v>13000</v>
      </c>
      <c r="E127" s="32">
        <v>0</v>
      </c>
      <c r="F127" s="32">
        <v>0</v>
      </c>
      <c r="G127" s="32">
        <v>0</v>
      </c>
      <c r="H127" s="32">
        <v>395000</v>
      </c>
      <c r="I127" s="32">
        <v>0</v>
      </c>
      <c r="J127" s="32">
        <v>0</v>
      </c>
      <c r="K127" s="32">
        <v>0</v>
      </c>
      <c r="L127" s="32">
        <v>395000</v>
      </c>
      <c r="M127" s="32">
        <v>0</v>
      </c>
      <c r="N127" s="40">
        <v>408000</v>
      </c>
    </row>
    <row r="128" spans="1:15" ht="17.25" customHeight="1">
      <c r="A128" s="37">
        <v>160101</v>
      </c>
      <c r="B128" s="2" t="s">
        <v>631</v>
      </c>
      <c r="C128" s="27">
        <v>13000</v>
      </c>
      <c r="D128" s="22">
        <v>13000</v>
      </c>
      <c r="E128" s="22">
        <v>0</v>
      </c>
      <c r="F128" s="22">
        <v>0</v>
      </c>
      <c r="G128" s="22">
        <v>0</v>
      </c>
      <c r="H128" s="27">
        <v>395000</v>
      </c>
      <c r="I128" s="22">
        <v>0</v>
      </c>
      <c r="J128" s="22">
        <v>0</v>
      </c>
      <c r="K128" s="22">
        <v>0</v>
      </c>
      <c r="L128" s="22">
        <v>395000</v>
      </c>
      <c r="M128" s="22">
        <v>0</v>
      </c>
      <c r="N128" s="40">
        <v>408000</v>
      </c>
      <c r="O128" s="12"/>
    </row>
    <row r="129" spans="1:14" s="91" customFormat="1" ht="47.25">
      <c r="A129" s="36">
        <v>170000</v>
      </c>
      <c r="B129" s="6" t="s">
        <v>632</v>
      </c>
      <c r="C129" s="32">
        <v>15991400</v>
      </c>
      <c r="D129" s="32">
        <v>15991400</v>
      </c>
      <c r="E129" s="32">
        <v>0</v>
      </c>
      <c r="F129" s="32">
        <v>0</v>
      </c>
      <c r="G129" s="32">
        <v>0</v>
      </c>
      <c r="H129" s="32">
        <v>7601546.53</v>
      </c>
      <c r="I129" s="32">
        <v>6144352.53</v>
      </c>
      <c r="J129" s="32">
        <v>0</v>
      </c>
      <c r="K129" s="32">
        <v>0</v>
      </c>
      <c r="L129" s="32">
        <v>1457194</v>
      </c>
      <c r="M129" s="32">
        <v>0</v>
      </c>
      <c r="N129" s="40">
        <v>23592946.53</v>
      </c>
    </row>
    <row r="130" spans="1:15" s="85" customFormat="1" ht="42" customHeight="1">
      <c r="A130" s="37">
        <v>170102</v>
      </c>
      <c r="B130" s="7" t="s">
        <v>561</v>
      </c>
      <c r="C130" s="27">
        <v>4901400</v>
      </c>
      <c r="D130" s="27">
        <v>4901400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40">
        <v>4901400</v>
      </c>
      <c r="O130" s="92"/>
    </row>
    <row r="131" spans="1:15" s="85" customFormat="1" ht="15.75">
      <c r="A131" s="34"/>
      <c r="B131" s="7" t="s">
        <v>10</v>
      </c>
      <c r="C131" s="22"/>
      <c r="D131" s="3"/>
      <c r="E131" s="3"/>
      <c r="F131" s="3"/>
      <c r="G131" s="3"/>
      <c r="H131" s="22"/>
      <c r="I131" s="3"/>
      <c r="J131" s="3"/>
      <c r="K131" s="3"/>
      <c r="L131" s="3"/>
      <c r="M131" s="3"/>
      <c r="N131" s="41"/>
      <c r="O131" s="92"/>
    </row>
    <row r="132" spans="1:15" s="85" customFormat="1" ht="168" customHeight="1">
      <c r="A132" s="34"/>
      <c r="B132" s="7" t="s">
        <v>164</v>
      </c>
      <c r="C132" s="27">
        <v>4901400</v>
      </c>
      <c r="D132" s="24">
        <v>4901400</v>
      </c>
      <c r="E132" s="24">
        <v>0</v>
      </c>
      <c r="F132" s="24">
        <v>0</v>
      </c>
      <c r="G132" s="24">
        <v>0</v>
      </c>
      <c r="H132" s="27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40">
        <v>4901400</v>
      </c>
      <c r="O132" s="92"/>
    </row>
    <row r="133" spans="1:14" s="85" customFormat="1" ht="39">
      <c r="A133" s="34" t="s">
        <v>686</v>
      </c>
      <c r="B133" s="7" t="s">
        <v>0</v>
      </c>
      <c r="C133" s="27">
        <v>322100</v>
      </c>
      <c r="D133" s="27">
        <v>322100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40">
        <v>322100</v>
      </c>
    </row>
    <row r="134" spans="1:15" s="85" customFormat="1" ht="15.75">
      <c r="A134" s="34"/>
      <c r="B134" s="7" t="s">
        <v>10</v>
      </c>
      <c r="C134" s="22"/>
      <c r="D134" s="3"/>
      <c r="E134" s="3"/>
      <c r="F134" s="3"/>
      <c r="G134" s="3"/>
      <c r="H134" s="22"/>
      <c r="I134" s="3"/>
      <c r="J134" s="3"/>
      <c r="K134" s="3"/>
      <c r="L134" s="3"/>
      <c r="M134" s="3"/>
      <c r="N134" s="41"/>
      <c r="O134" s="92"/>
    </row>
    <row r="135" spans="1:15" s="85" customFormat="1" ht="181.5" customHeight="1">
      <c r="A135" s="34"/>
      <c r="B135" s="7" t="s">
        <v>164</v>
      </c>
      <c r="C135" s="27">
        <v>322100</v>
      </c>
      <c r="D135" s="24">
        <v>322100</v>
      </c>
      <c r="E135" s="24">
        <v>0</v>
      </c>
      <c r="F135" s="24">
        <v>0</v>
      </c>
      <c r="G135" s="24">
        <v>0</v>
      </c>
      <c r="H135" s="27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40">
        <v>322100</v>
      </c>
      <c r="O135" s="92"/>
    </row>
    <row r="136" spans="1:14" s="85" customFormat="1" ht="39">
      <c r="A136" s="37">
        <v>170602</v>
      </c>
      <c r="B136" s="7" t="s">
        <v>562</v>
      </c>
      <c r="C136" s="27">
        <v>10767900</v>
      </c>
      <c r="D136" s="27">
        <v>10767900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40">
        <v>10767900</v>
      </c>
    </row>
    <row r="137" spans="1:15" s="85" customFormat="1" ht="15.75">
      <c r="A137" s="34"/>
      <c r="B137" s="7" t="s">
        <v>10</v>
      </c>
      <c r="C137" s="22"/>
      <c r="D137" s="3"/>
      <c r="E137" s="3"/>
      <c r="F137" s="3"/>
      <c r="G137" s="3"/>
      <c r="H137" s="22"/>
      <c r="I137" s="3"/>
      <c r="J137" s="3"/>
      <c r="K137" s="3"/>
      <c r="L137" s="3"/>
      <c r="M137" s="3"/>
      <c r="N137" s="41"/>
      <c r="O137" s="92"/>
    </row>
    <row r="138" spans="1:15" s="85" customFormat="1" ht="180.75" customHeight="1">
      <c r="A138" s="34"/>
      <c r="B138" s="7" t="s">
        <v>164</v>
      </c>
      <c r="C138" s="27">
        <v>10117900</v>
      </c>
      <c r="D138" s="24">
        <v>10117900</v>
      </c>
      <c r="E138" s="24">
        <v>0</v>
      </c>
      <c r="F138" s="24">
        <v>0</v>
      </c>
      <c r="G138" s="24">
        <v>0</v>
      </c>
      <c r="H138" s="27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40">
        <v>10117900</v>
      </c>
      <c r="O138" s="92"/>
    </row>
    <row r="139" spans="1:14" ht="17.25" customHeight="1" hidden="1">
      <c r="A139" s="37">
        <v>170603</v>
      </c>
      <c r="B139" s="2" t="s">
        <v>23</v>
      </c>
      <c r="C139" s="27">
        <v>0</v>
      </c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40">
        <v>0</v>
      </c>
    </row>
    <row r="140" spans="1:14" ht="17.25" customHeight="1" hidden="1">
      <c r="A140" s="37"/>
      <c r="B140" s="2" t="s">
        <v>10</v>
      </c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41"/>
    </row>
    <row r="141" spans="1:14" ht="52.5" customHeight="1" hidden="1">
      <c r="A141" s="37"/>
      <c r="B141" s="7" t="s">
        <v>79</v>
      </c>
      <c r="C141" s="27">
        <v>0</v>
      </c>
      <c r="D141" s="27">
        <v>0</v>
      </c>
      <c r="E141" s="27">
        <v>0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40">
        <v>0</v>
      </c>
    </row>
    <row r="142" spans="1:14" ht="39" hidden="1">
      <c r="A142" s="37"/>
      <c r="B142" s="7" t="s">
        <v>80</v>
      </c>
      <c r="C142" s="27">
        <v>0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40">
        <v>0</v>
      </c>
    </row>
    <row r="143" spans="1:14" ht="41.25" customHeight="1">
      <c r="A143" s="37">
        <v>170703</v>
      </c>
      <c r="B143" s="7" t="s">
        <v>601</v>
      </c>
      <c r="C143" s="27">
        <v>0</v>
      </c>
      <c r="D143" s="27">
        <v>0</v>
      </c>
      <c r="E143" s="27">
        <v>0</v>
      </c>
      <c r="F143" s="27">
        <v>0</v>
      </c>
      <c r="G143" s="27">
        <v>0</v>
      </c>
      <c r="H143" s="133">
        <v>7601546.53</v>
      </c>
      <c r="I143" s="133">
        <v>6144352.53</v>
      </c>
      <c r="J143" s="133">
        <v>0</v>
      </c>
      <c r="K143" s="133">
        <v>0</v>
      </c>
      <c r="L143" s="133">
        <v>1457194</v>
      </c>
      <c r="M143" s="133">
        <v>0</v>
      </c>
      <c r="N143" s="134">
        <v>7601546.53</v>
      </c>
    </row>
    <row r="144" spans="1:14" ht="14.25" customHeight="1" hidden="1">
      <c r="A144" s="37"/>
      <c r="B144" s="2" t="s">
        <v>10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40"/>
    </row>
    <row r="145" spans="1:14" ht="75.75" customHeight="1" hidden="1">
      <c r="A145" s="37"/>
      <c r="B145" s="7" t="s">
        <v>138</v>
      </c>
      <c r="C145" s="27"/>
      <c r="D145" s="27"/>
      <c r="E145" s="27"/>
      <c r="F145" s="27"/>
      <c r="G145" s="27"/>
      <c r="H145" s="27">
        <v>0</v>
      </c>
      <c r="I145" s="27">
        <v>0</v>
      </c>
      <c r="J145" s="27"/>
      <c r="K145" s="27"/>
      <c r="L145" s="27">
        <v>0</v>
      </c>
      <c r="M145" s="27"/>
      <c r="N145" s="40">
        <v>0</v>
      </c>
    </row>
    <row r="146" spans="1:14" s="91" customFormat="1" ht="31.5">
      <c r="A146" s="36">
        <v>180000</v>
      </c>
      <c r="B146" s="6" t="s">
        <v>633</v>
      </c>
      <c r="C146" s="32">
        <v>101462.84</v>
      </c>
      <c r="D146" s="32">
        <v>101462.84</v>
      </c>
      <c r="E146" s="32">
        <v>0</v>
      </c>
      <c r="F146" s="32">
        <v>0</v>
      </c>
      <c r="G146" s="32">
        <v>0</v>
      </c>
      <c r="H146" s="32">
        <v>3500000</v>
      </c>
      <c r="I146" s="32">
        <v>0</v>
      </c>
      <c r="J146" s="32">
        <v>0</v>
      </c>
      <c r="K146" s="32">
        <v>0</v>
      </c>
      <c r="L146" s="32">
        <v>3500000</v>
      </c>
      <c r="M146" s="32">
        <v>3500000</v>
      </c>
      <c r="N146" s="40">
        <v>3601462.84</v>
      </c>
    </row>
    <row r="147" spans="1:14" s="85" customFormat="1" ht="26.25">
      <c r="A147" s="37">
        <v>180404</v>
      </c>
      <c r="B147" s="2" t="s">
        <v>555</v>
      </c>
      <c r="C147" s="27">
        <v>10000</v>
      </c>
      <c r="D147" s="27">
        <v>10000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40">
        <v>10000</v>
      </c>
    </row>
    <row r="148" spans="1:15" s="85" customFormat="1" ht="14.25" customHeight="1">
      <c r="A148" s="14"/>
      <c r="B148" s="2" t="s">
        <v>10</v>
      </c>
      <c r="C148" s="3"/>
      <c r="D148" s="3"/>
      <c r="E148" s="3"/>
      <c r="F148" s="3"/>
      <c r="G148" s="3"/>
      <c r="H148" s="3"/>
      <c r="I148" s="8"/>
      <c r="J148" s="8"/>
      <c r="K148" s="8"/>
      <c r="L148" s="8"/>
      <c r="M148" s="8"/>
      <c r="N148" s="4"/>
      <c r="O148" s="84"/>
    </row>
    <row r="149" spans="1:15" s="85" customFormat="1" ht="45.75" customHeight="1">
      <c r="A149" s="14"/>
      <c r="B149" s="100" t="s">
        <v>158</v>
      </c>
      <c r="C149" s="24">
        <v>10000</v>
      </c>
      <c r="D149" s="3">
        <v>10000</v>
      </c>
      <c r="E149" s="3">
        <v>0</v>
      </c>
      <c r="F149" s="3">
        <v>0</v>
      </c>
      <c r="G149" s="3">
        <v>0</v>
      </c>
      <c r="H149" s="24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40">
        <v>10000</v>
      </c>
      <c r="O149" s="84"/>
    </row>
    <row r="150" spans="1:14" s="85" customFormat="1" ht="54" customHeight="1">
      <c r="A150" s="37" t="s">
        <v>594</v>
      </c>
      <c r="B150" s="7" t="s">
        <v>16</v>
      </c>
      <c r="C150" s="27">
        <v>0</v>
      </c>
      <c r="D150" s="27">
        <v>0</v>
      </c>
      <c r="E150" s="27">
        <v>0</v>
      </c>
      <c r="F150" s="27">
        <v>0</v>
      </c>
      <c r="G150" s="27">
        <v>0</v>
      </c>
      <c r="H150" s="27">
        <v>3500000</v>
      </c>
      <c r="I150" s="27">
        <v>0</v>
      </c>
      <c r="J150" s="27">
        <v>0</v>
      </c>
      <c r="K150" s="27">
        <v>0</v>
      </c>
      <c r="L150" s="27">
        <v>3500000</v>
      </c>
      <c r="M150" s="27">
        <v>3500000</v>
      </c>
      <c r="N150" s="40">
        <v>3500000</v>
      </c>
    </row>
    <row r="151" spans="1:14" ht="26.25">
      <c r="A151" s="37">
        <v>180410</v>
      </c>
      <c r="B151" s="2" t="s">
        <v>598</v>
      </c>
      <c r="C151" s="27">
        <v>91462.84</v>
      </c>
      <c r="D151" s="27">
        <v>91462.84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40">
        <v>91462.84</v>
      </c>
    </row>
    <row r="152" spans="1:15" ht="15" customHeight="1">
      <c r="A152" s="14"/>
      <c r="B152" s="2" t="s">
        <v>10</v>
      </c>
      <c r="C152" s="24"/>
      <c r="D152" s="3"/>
      <c r="E152" s="3"/>
      <c r="F152" s="3"/>
      <c r="G152" s="3"/>
      <c r="H152" s="24"/>
      <c r="I152" s="8"/>
      <c r="J152" s="8"/>
      <c r="K152" s="8"/>
      <c r="L152" s="8"/>
      <c r="M152" s="8"/>
      <c r="N152" s="59"/>
      <c r="O152" s="42"/>
    </row>
    <row r="153" spans="1:15" ht="39.75">
      <c r="A153" s="14"/>
      <c r="B153" s="2" t="s">
        <v>130</v>
      </c>
      <c r="C153" s="24">
        <v>4870</v>
      </c>
      <c r="D153" s="3">
        <v>4870</v>
      </c>
      <c r="E153" s="3"/>
      <c r="F153" s="3"/>
      <c r="G153" s="3"/>
      <c r="H153" s="24"/>
      <c r="I153" s="8"/>
      <c r="J153" s="8"/>
      <c r="K153" s="8"/>
      <c r="L153" s="8"/>
      <c r="M153" s="8"/>
      <c r="N153" s="59">
        <v>4870</v>
      </c>
      <c r="O153" s="42"/>
    </row>
    <row r="154" spans="1:14" s="33" customFormat="1" ht="47.25">
      <c r="A154" s="36" t="s">
        <v>653</v>
      </c>
      <c r="B154" s="6" t="s">
        <v>654</v>
      </c>
      <c r="C154" s="32">
        <v>599301</v>
      </c>
      <c r="D154" s="32">
        <v>53700</v>
      </c>
      <c r="E154" s="32">
        <v>0</v>
      </c>
      <c r="F154" s="32">
        <v>0</v>
      </c>
      <c r="G154" s="32">
        <v>545601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40">
        <v>599301</v>
      </c>
    </row>
    <row r="155" spans="1:14" ht="41.25" customHeight="1">
      <c r="A155" s="34" t="s">
        <v>651</v>
      </c>
      <c r="B155" s="7" t="s">
        <v>652</v>
      </c>
      <c r="C155" s="27">
        <v>583301</v>
      </c>
      <c r="D155" s="27">
        <v>37700</v>
      </c>
      <c r="E155" s="27">
        <v>0</v>
      </c>
      <c r="F155" s="27">
        <v>0</v>
      </c>
      <c r="G155" s="27">
        <v>545601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40">
        <v>583301</v>
      </c>
    </row>
    <row r="156" spans="1:15" ht="18.75">
      <c r="A156" s="14"/>
      <c r="B156" s="7" t="s">
        <v>10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4"/>
      <c r="O156" s="42"/>
    </row>
    <row r="157" spans="1:15" ht="67.5" customHeight="1">
      <c r="A157" s="14"/>
      <c r="B157" s="7" t="s">
        <v>173</v>
      </c>
      <c r="C157" s="24">
        <v>61080</v>
      </c>
      <c r="D157" s="3">
        <v>33700</v>
      </c>
      <c r="E157" s="3">
        <v>0</v>
      </c>
      <c r="F157" s="3">
        <v>0</v>
      </c>
      <c r="G157" s="3">
        <v>27380</v>
      </c>
      <c r="H157" s="24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40">
        <v>61080</v>
      </c>
      <c r="O157" s="42"/>
    </row>
    <row r="158" spans="1:15" ht="33" customHeight="1">
      <c r="A158" s="94" t="s">
        <v>150</v>
      </c>
      <c r="B158" s="95" t="s">
        <v>151</v>
      </c>
      <c r="C158" s="27">
        <v>16000</v>
      </c>
      <c r="D158" s="3">
        <v>16000</v>
      </c>
      <c r="E158" s="3">
        <v>0</v>
      </c>
      <c r="F158" s="3">
        <v>0</v>
      </c>
      <c r="G158" s="3">
        <v>0</v>
      </c>
      <c r="H158" s="24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40">
        <v>16000</v>
      </c>
      <c r="O158" s="42"/>
    </row>
    <row r="159" spans="1:15" ht="14.25" customHeight="1">
      <c r="A159" s="94"/>
      <c r="B159" s="2" t="s">
        <v>10</v>
      </c>
      <c r="C159" s="3"/>
      <c r="D159" s="3">
        <v>0</v>
      </c>
      <c r="E159" s="3">
        <v>0</v>
      </c>
      <c r="F159" s="3">
        <v>0</v>
      </c>
      <c r="G159" s="3">
        <v>0</v>
      </c>
      <c r="H159" s="24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4"/>
      <c r="O159" s="42"/>
    </row>
    <row r="160" spans="1:15" ht="39" customHeight="1">
      <c r="A160" s="94"/>
      <c r="B160" s="7" t="s">
        <v>152</v>
      </c>
      <c r="C160" s="24">
        <v>16000</v>
      </c>
      <c r="D160" s="3">
        <v>16000</v>
      </c>
      <c r="E160" s="3">
        <v>0</v>
      </c>
      <c r="F160" s="3">
        <v>0</v>
      </c>
      <c r="G160" s="3">
        <v>0</v>
      </c>
      <c r="H160" s="24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40">
        <v>16000</v>
      </c>
      <c r="O160" s="42"/>
    </row>
    <row r="161" spans="1:14" s="91" customFormat="1" ht="18.75">
      <c r="A161" s="36">
        <v>240000</v>
      </c>
      <c r="B161" s="117" t="s">
        <v>568</v>
      </c>
      <c r="C161" s="32">
        <v>0</v>
      </c>
      <c r="D161" s="32">
        <v>0</v>
      </c>
      <c r="E161" s="32">
        <v>0</v>
      </c>
      <c r="F161" s="32">
        <v>0</v>
      </c>
      <c r="G161" s="32">
        <v>0</v>
      </c>
      <c r="H161" s="131">
        <v>9317156.66</v>
      </c>
      <c r="I161" s="32">
        <v>825000</v>
      </c>
      <c r="J161" s="32">
        <v>0</v>
      </c>
      <c r="K161" s="32">
        <v>0</v>
      </c>
      <c r="L161" s="32">
        <v>8492156.66</v>
      </c>
      <c r="M161" s="32">
        <v>0</v>
      </c>
      <c r="N161" s="131">
        <v>9317156.66</v>
      </c>
    </row>
    <row r="162" spans="1:14" s="85" customFormat="1" ht="26.25" customHeight="1">
      <c r="A162" s="37">
        <v>240601</v>
      </c>
      <c r="B162" s="7" t="s">
        <v>564</v>
      </c>
      <c r="C162" s="27">
        <v>0</v>
      </c>
      <c r="D162" s="27">
        <v>0</v>
      </c>
      <c r="E162" s="27">
        <v>0</v>
      </c>
      <c r="F162" s="27">
        <v>0</v>
      </c>
      <c r="G162" s="27">
        <v>0</v>
      </c>
      <c r="H162" s="133">
        <v>3231392.66</v>
      </c>
      <c r="I162" s="27">
        <v>0</v>
      </c>
      <c r="J162" s="27">
        <v>0</v>
      </c>
      <c r="K162" s="27">
        <v>0</v>
      </c>
      <c r="L162" s="133">
        <v>3231392.66</v>
      </c>
      <c r="M162" s="27">
        <v>0</v>
      </c>
      <c r="N162" s="134">
        <v>3231392.66</v>
      </c>
    </row>
    <row r="163" spans="1:14" s="85" customFormat="1" ht="17.25" customHeight="1">
      <c r="A163" s="37">
        <v>240602</v>
      </c>
      <c r="B163" s="7" t="s">
        <v>570</v>
      </c>
      <c r="C163" s="27">
        <v>0</v>
      </c>
      <c r="D163" s="27">
        <v>0</v>
      </c>
      <c r="E163" s="27">
        <v>0</v>
      </c>
      <c r="F163" s="27">
        <v>0</v>
      </c>
      <c r="G163" s="27">
        <v>0</v>
      </c>
      <c r="H163" s="27">
        <v>200000</v>
      </c>
      <c r="I163" s="27">
        <v>0</v>
      </c>
      <c r="J163" s="27">
        <v>0</v>
      </c>
      <c r="K163" s="27">
        <v>0</v>
      </c>
      <c r="L163" s="27">
        <v>200000</v>
      </c>
      <c r="M163" s="27">
        <v>0</v>
      </c>
      <c r="N163" s="40">
        <v>200000</v>
      </c>
    </row>
    <row r="164" spans="1:14" s="85" customFormat="1" ht="27" customHeight="1">
      <c r="A164" s="37">
        <v>240604</v>
      </c>
      <c r="B164" s="7" t="s">
        <v>572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470000</v>
      </c>
      <c r="I164" s="27">
        <v>470000</v>
      </c>
      <c r="J164" s="27">
        <v>0</v>
      </c>
      <c r="K164" s="27">
        <v>0</v>
      </c>
      <c r="L164" s="27">
        <v>0</v>
      </c>
      <c r="M164" s="27">
        <v>0</v>
      </c>
      <c r="N164" s="40">
        <v>470000</v>
      </c>
    </row>
    <row r="165" spans="1:14" s="85" customFormat="1" ht="17.25" customHeight="1">
      <c r="A165" s="37">
        <v>240605</v>
      </c>
      <c r="B165" s="7" t="s">
        <v>574</v>
      </c>
      <c r="C165" s="27">
        <v>0</v>
      </c>
      <c r="D165" s="27">
        <v>0</v>
      </c>
      <c r="E165" s="27">
        <v>0</v>
      </c>
      <c r="F165" s="27">
        <v>0</v>
      </c>
      <c r="G165" s="27">
        <v>0</v>
      </c>
      <c r="H165" s="27">
        <v>50000</v>
      </c>
      <c r="I165" s="27">
        <v>50000</v>
      </c>
      <c r="J165" s="27">
        <v>0</v>
      </c>
      <c r="K165" s="27">
        <v>0</v>
      </c>
      <c r="L165" s="27">
        <v>0</v>
      </c>
      <c r="M165" s="27">
        <v>0</v>
      </c>
      <c r="N165" s="40">
        <v>50000</v>
      </c>
    </row>
    <row r="166" spans="1:14" s="85" customFormat="1" ht="53.25" customHeight="1">
      <c r="A166" s="37" t="s">
        <v>1</v>
      </c>
      <c r="B166" s="7" t="s">
        <v>2</v>
      </c>
      <c r="C166" s="27"/>
      <c r="D166" s="27">
        <v>0</v>
      </c>
      <c r="E166" s="27">
        <v>0</v>
      </c>
      <c r="F166" s="27">
        <v>0</v>
      </c>
      <c r="G166" s="27">
        <v>0</v>
      </c>
      <c r="H166" s="27">
        <v>5365764</v>
      </c>
      <c r="I166" s="27">
        <v>305000</v>
      </c>
      <c r="J166" s="27">
        <v>0</v>
      </c>
      <c r="K166" s="27">
        <v>0</v>
      </c>
      <c r="L166" s="27">
        <v>5060764</v>
      </c>
      <c r="M166" s="27">
        <v>0</v>
      </c>
      <c r="N166" s="40">
        <v>5365764</v>
      </c>
    </row>
    <row r="167" spans="1:14" s="85" customFormat="1" ht="66" customHeight="1">
      <c r="A167" s="460" t="s">
        <v>10</v>
      </c>
      <c r="B167" s="7" t="s">
        <v>167</v>
      </c>
      <c r="C167" s="27"/>
      <c r="D167" s="27"/>
      <c r="E167" s="27"/>
      <c r="F167" s="27"/>
      <c r="G167" s="27"/>
      <c r="H167" s="27">
        <v>300000</v>
      </c>
      <c r="I167" s="27"/>
      <c r="J167" s="27"/>
      <c r="K167" s="27"/>
      <c r="L167" s="27">
        <v>300000</v>
      </c>
      <c r="M167" s="27"/>
      <c r="N167" s="40">
        <v>300000</v>
      </c>
    </row>
    <row r="168" spans="1:14" s="85" customFormat="1" ht="66" customHeight="1">
      <c r="A168" s="461"/>
      <c r="B168" s="7" t="s">
        <v>180</v>
      </c>
      <c r="C168" s="27"/>
      <c r="D168" s="27"/>
      <c r="E168" s="27"/>
      <c r="F168" s="27"/>
      <c r="G168" s="27"/>
      <c r="H168" s="27">
        <v>400000</v>
      </c>
      <c r="I168" s="27"/>
      <c r="J168" s="27"/>
      <c r="K168" s="27"/>
      <c r="L168" s="27">
        <v>400000</v>
      </c>
      <c r="M168" s="27"/>
      <c r="N168" s="40">
        <v>400000</v>
      </c>
    </row>
    <row r="169" spans="1:15" s="85" customFormat="1" ht="67.5" customHeight="1">
      <c r="A169" s="462"/>
      <c r="B169" s="7" t="s">
        <v>147</v>
      </c>
      <c r="C169" s="24"/>
      <c r="D169" s="3"/>
      <c r="E169" s="3"/>
      <c r="F169" s="65"/>
      <c r="G169" s="3"/>
      <c r="H169" s="27">
        <v>400000</v>
      </c>
      <c r="I169" s="27">
        <v>0</v>
      </c>
      <c r="J169" s="66"/>
      <c r="K169" s="66"/>
      <c r="L169" s="27">
        <v>400000</v>
      </c>
      <c r="M169" s="66"/>
      <c r="N169" s="40">
        <v>400000</v>
      </c>
      <c r="O169" s="84"/>
    </row>
    <row r="170" spans="1:14" s="33" customFormat="1" ht="37.5">
      <c r="A170" s="36">
        <v>250000</v>
      </c>
      <c r="B170" s="117" t="s">
        <v>634</v>
      </c>
      <c r="C170" s="32">
        <v>3869131</v>
      </c>
      <c r="D170" s="32">
        <v>467020</v>
      </c>
      <c r="E170" s="32">
        <v>0</v>
      </c>
      <c r="F170" s="32">
        <v>0</v>
      </c>
      <c r="G170" s="32">
        <v>3324332</v>
      </c>
      <c r="H170" s="32">
        <v>2520</v>
      </c>
      <c r="I170" s="32">
        <v>2520</v>
      </c>
      <c r="J170" s="32">
        <v>0</v>
      </c>
      <c r="K170" s="32">
        <v>0</v>
      </c>
      <c r="L170" s="32">
        <v>0</v>
      </c>
      <c r="M170" s="32">
        <v>0</v>
      </c>
      <c r="N170" s="40">
        <v>3871651</v>
      </c>
    </row>
    <row r="171" spans="1:14" s="85" customFormat="1" ht="17.25" customHeight="1">
      <c r="A171" s="37">
        <v>250102</v>
      </c>
      <c r="B171" s="2" t="s">
        <v>525</v>
      </c>
      <c r="C171" s="27">
        <v>77779</v>
      </c>
      <c r="D171" s="27">
        <v>0</v>
      </c>
      <c r="E171" s="27">
        <v>0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40">
        <v>77779</v>
      </c>
    </row>
    <row r="172" spans="1:14" s="85" customFormat="1" ht="51.75" hidden="1">
      <c r="A172" s="37" t="s">
        <v>32</v>
      </c>
      <c r="B172" s="7" t="s">
        <v>68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40">
        <v>0</v>
      </c>
    </row>
    <row r="173" spans="1:14" s="85" customFormat="1" ht="42" customHeight="1">
      <c r="A173" s="37">
        <v>250306</v>
      </c>
      <c r="B173" s="7" t="s">
        <v>615</v>
      </c>
      <c r="C173" s="27">
        <v>3324332</v>
      </c>
      <c r="D173" s="27">
        <v>0</v>
      </c>
      <c r="E173" s="27">
        <v>0</v>
      </c>
      <c r="F173" s="27">
        <v>0</v>
      </c>
      <c r="G173" s="27">
        <v>3324332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40">
        <v>3324332</v>
      </c>
    </row>
    <row r="174" spans="1:14" ht="17.25" customHeight="1">
      <c r="A174" s="37">
        <v>250404</v>
      </c>
      <c r="B174" s="2" t="s">
        <v>536</v>
      </c>
      <c r="C174" s="27">
        <v>449020</v>
      </c>
      <c r="D174" s="27">
        <v>449020</v>
      </c>
      <c r="E174" s="27">
        <v>0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40">
        <v>449020</v>
      </c>
    </row>
    <row r="175" spans="1:14" ht="17.25" customHeight="1">
      <c r="A175" s="37"/>
      <c r="B175" s="2" t="s">
        <v>10</v>
      </c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41"/>
    </row>
    <row r="176" spans="1:14" ht="39">
      <c r="A176" s="37"/>
      <c r="B176" s="7" t="s">
        <v>156</v>
      </c>
      <c r="C176" s="27">
        <v>95000</v>
      </c>
      <c r="D176" s="27">
        <v>95000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40">
        <v>95000</v>
      </c>
    </row>
    <row r="177" spans="1:14" ht="51.75">
      <c r="A177" s="37"/>
      <c r="B177" s="7" t="s">
        <v>157</v>
      </c>
      <c r="C177" s="27">
        <v>50000</v>
      </c>
      <c r="D177" s="27">
        <v>50000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40">
        <v>50000</v>
      </c>
    </row>
    <row r="178" spans="1:14" ht="41.25" customHeight="1" hidden="1">
      <c r="A178" s="37"/>
      <c r="B178" s="7" t="s">
        <v>66</v>
      </c>
      <c r="C178" s="27">
        <v>0</v>
      </c>
      <c r="D178" s="27">
        <v>0</v>
      </c>
      <c r="E178" s="27">
        <v>0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40">
        <v>0</v>
      </c>
    </row>
    <row r="179" spans="1:14" ht="41.25" customHeight="1" hidden="1">
      <c r="A179" s="37">
        <v>250908</v>
      </c>
      <c r="B179" s="2" t="s">
        <v>635</v>
      </c>
      <c r="C179" s="27">
        <v>0</v>
      </c>
      <c r="D179" s="27">
        <v>0</v>
      </c>
      <c r="E179" s="27">
        <v>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40">
        <v>0</v>
      </c>
    </row>
    <row r="180" spans="1:14" ht="41.25" customHeight="1" hidden="1">
      <c r="A180" s="37">
        <v>250909</v>
      </c>
      <c r="B180" s="2" t="s">
        <v>603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40">
        <v>0</v>
      </c>
    </row>
    <row r="181" spans="1:14" ht="51.75" customHeight="1">
      <c r="A181" s="37">
        <v>250913</v>
      </c>
      <c r="B181" s="7" t="s">
        <v>613</v>
      </c>
      <c r="C181" s="27">
        <v>18000</v>
      </c>
      <c r="D181" s="27">
        <v>18000</v>
      </c>
      <c r="E181" s="27">
        <v>0</v>
      </c>
      <c r="F181" s="27">
        <v>0</v>
      </c>
      <c r="G181" s="27">
        <v>0</v>
      </c>
      <c r="H181" s="27">
        <v>2520</v>
      </c>
      <c r="I181" s="27">
        <v>2520</v>
      </c>
      <c r="J181" s="27">
        <v>0</v>
      </c>
      <c r="K181" s="27">
        <v>0</v>
      </c>
      <c r="L181" s="27">
        <v>0</v>
      </c>
      <c r="M181" s="27">
        <v>0</v>
      </c>
      <c r="N181" s="40">
        <v>20520</v>
      </c>
    </row>
    <row r="182" spans="1:14" s="33" customFormat="1" ht="29.25" customHeight="1">
      <c r="A182" s="36"/>
      <c r="B182" s="122" t="s">
        <v>519</v>
      </c>
      <c r="C182" s="32">
        <v>433458530.84</v>
      </c>
      <c r="D182" s="32">
        <v>422051068.84</v>
      </c>
      <c r="E182" s="32">
        <v>223447511</v>
      </c>
      <c r="F182" s="32">
        <v>57871796</v>
      </c>
      <c r="G182" s="32">
        <v>11329683</v>
      </c>
      <c r="H182" s="32">
        <v>49346930.09</v>
      </c>
      <c r="I182" s="32">
        <v>22760773.53</v>
      </c>
      <c r="J182" s="32">
        <v>3671341</v>
      </c>
      <c r="K182" s="32">
        <v>768992</v>
      </c>
      <c r="L182" s="32">
        <v>26586156.56</v>
      </c>
      <c r="M182" s="32">
        <v>15057285.9</v>
      </c>
      <c r="N182" s="32">
        <v>482805460.92999995</v>
      </c>
    </row>
    <row r="183" spans="1:14" s="33" customFormat="1" ht="29.25" customHeight="1">
      <c r="A183" s="43">
        <v>250315</v>
      </c>
      <c r="B183" s="117" t="s">
        <v>636</v>
      </c>
      <c r="C183" s="32">
        <v>39468001</v>
      </c>
      <c r="D183" s="32">
        <v>39468001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40">
        <v>39468001</v>
      </c>
    </row>
    <row r="184" spans="1:14" ht="78" customHeight="1" hidden="1">
      <c r="A184" s="37">
        <v>250318</v>
      </c>
      <c r="B184" s="2" t="s">
        <v>637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40">
        <v>0</v>
      </c>
    </row>
    <row r="185" spans="1:14" ht="77.25" hidden="1">
      <c r="A185" s="37" t="s">
        <v>19</v>
      </c>
      <c r="B185" s="38" t="s">
        <v>20</v>
      </c>
      <c r="C185" s="27">
        <v>0</v>
      </c>
      <c r="D185" s="27">
        <v>0</v>
      </c>
      <c r="E185" s="27">
        <v>0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40">
        <v>0</v>
      </c>
    </row>
    <row r="186" spans="1:14" ht="90" hidden="1">
      <c r="A186" s="37" t="s">
        <v>60</v>
      </c>
      <c r="B186" s="7" t="s">
        <v>101</v>
      </c>
      <c r="C186" s="27">
        <v>0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40">
        <v>0</v>
      </c>
    </row>
    <row r="187" spans="1:14" ht="80.25" customHeight="1">
      <c r="A187" s="37" t="s">
        <v>64</v>
      </c>
      <c r="B187" s="7" t="s">
        <v>172</v>
      </c>
      <c r="C187" s="27">
        <v>250000</v>
      </c>
      <c r="D187" s="27">
        <v>250000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40">
        <v>250000</v>
      </c>
    </row>
    <row r="188" spans="1:14" s="85" customFormat="1" ht="84" customHeight="1">
      <c r="A188" s="37" t="s">
        <v>64</v>
      </c>
      <c r="B188" s="7" t="s">
        <v>133</v>
      </c>
      <c r="C188" s="27">
        <v>200000</v>
      </c>
      <c r="D188" s="27">
        <v>100000</v>
      </c>
      <c r="E188" s="27">
        <v>0</v>
      </c>
      <c r="F188" s="27">
        <v>0</v>
      </c>
      <c r="G188" s="27">
        <v>100000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40">
        <v>200000</v>
      </c>
    </row>
    <row r="189" spans="1:14" ht="82.5" customHeight="1">
      <c r="A189" s="37" t="s">
        <v>64</v>
      </c>
      <c r="B189" s="7" t="s">
        <v>170</v>
      </c>
      <c r="C189" s="27">
        <v>100000</v>
      </c>
      <c r="D189" s="27">
        <v>100000</v>
      </c>
      <c r="E189" s="27">
        <v>0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40">
        <v>100000</v>
      </c>
    </row>
    <row r="190" spans="1:14" s="93" customFormat="1" ht="37.5" customHeight="1">
      <c r="A190" s="36"/>
      <c r="B190" s="132" t="s">
        <v>3</v>
      </c>
      <c r="C190" s="32">
        <v>160897642</v>
      </c>
      <c r="D190" s="32">
        <v>160897642</v>
      </c>
      <c r="E190" s="32">
        <v>0</v>
      </c>
      <c r="F190" s="32">
        <v>0</v>
      </c>
      <c r="G190" s="32">
        <v>0</v>
      </c>
      <c r="H190" s="32">
        <v>26634709.53</v>
      </c>
      <c r="I190" s="32">
        <v>26634709.53</v>
      </c>
      <c r="J190" s="32">
        <v>0</v>
      </c>
      <c r="K190" s="32">
        <v>0</v>
      </c>
      <c r="L190" s="32">
        <v>0</v>
      </c>
      <c r="M190" s="32">
        <v>0</v>
      </c>
      <c r="N190" s="40">
        <v>187532351.53</v>
      </c>
    </row>
    <row r="191" spans="1:14" s="85" customFormat="1" ht="64.5">
      <c r="A191" s="37">
        <v>250326</v>
      </c>
      <c r="B191" s="7" t="s">
        <v>28</v>
      </c>
      <c r="C191" s="27">
        <v>128465000</v>
      </c>
      <c r="D191" s="27">
        <v>128465000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40">
        <v>128465000</v>
      </c>
    </row>
    <row r="192" spans="1:14" s="85" customFormat="1" ht="105" customHeight="1">
      <c r="A192" s="37">
        <v>250328</v>
      </c>
      <c r="B192" s="96" t="s">
        <v>162</v>
      </c>
      <c r="C192" s="27">
        <v>29244100</v>
      </c>
      <c r="D192" s="27">
        <v>29244100</v>
      </c>
      <c r="E192" s="27">
        <v>0</v>
      </c>
      <c r="F192" s="27">
        <v>0</v>
      </c>
      <c r="G192" s="27">
        <v>0</v>
      </c>
      <c r="H192" s="27">
        <v>26563800</v>
      </c>
      <c r="I192" s="27">
        <v>26563800</v>
      </c>
      <c r="J192" s="27">
        <v>0</v>
      </c>
      <c r="K192" s="27">
        <v>0</v>
      </c>
      <c r="L192" s="27">
        <v>0</v>
      </c>
      <c r="M192" s="27">
        <v>0</v>
      </c>
      <c r="N192" s="40">
        <v>55807900</v>
      </c>
    </row>
    <row r="193" spans="1:14" s="85" customFormat="1" ht="184.5" customHeight="1">
      <c r="A193" s="37">
        <v>250329</v>
      </c>
      <c r="B193" s="7" t="s">
        <v>163</v>
      </c>
      <c r="C193" s="27">
        <v>2190350</v>
      </c>
      <c r="D193" s="27">
        <v>2190350</v>
      </c>
      <c r="E193" s="27">
        <v>0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40">
        <v>2190350</v>
      </c>
    </row>
    <row r="194" spans="1:14" s="85" customFormat="1" ht="78.75" customHeight="1">
      <c r="A194" s="37" t="s">
        <v>559</v>
      </c>
      <c r="B194" s="7" t="s">
        <v>26</v>
      </c>
      <c r="C194" s="27">
        <v>30100</v>
      </c>
      <c r="D194" s="27">
        <v>30100</v>
      </c>
      <c r="E194" s="27">
        <v>0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40">
        <v>30100</v>
      </c>
    </row>
    <row r="195" spans="1:14" s="85" customFormat="1" ht="130.5" customHeight="1">
      <c r="A195" s="37" t="s">
        <v>140</v>
      </c>
      <c r="B195" s="7" t="s">
        <v>141</v>
      </c>
      <c r="C195" s="27">
        <v>0</v>
      </c>
      <c r="D195" s="27">
        <v>0</v>
      </c>
      <c r="E195" s="27"/>
      <c r="F195" s="27"/>
      <c r="G195" s="27"/>
      <c r="H195" s="133">
        <v>70909.53</v>
      </c>
      <c r="I195" s="133">
        <v>70909.53</v>
      </c>
      <c r="J195" s="133"/>
      <c r="K195" s="133"/>
      <c r="L195" s="133"/>
      <c r="M195" s="133"/>
      <c r="N195" s="134">
        <v>70909.53</v>
      </c>
    </row>
    <row r="196" spans="1:14" s="85" customFormat="1" ht="39">
      <c r="A196" s="37" t="s">
        <v>71</v>
      </c>
      <c r="B196" s="7" t="s">
        <v>72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40">
        <v>0</v>
      </c>
    </row>
    <row r="197" spans="1:14" s="85" customFormat="1" ht="120.75" customHeight="1">
      <c r="A197" s="37" t="s">
        <v>53</v>
      </c>
      <c r="B197" s="7" t="s">
        <v>52</v>
      </c>
      <c r="C197" s="27">
        <v>394292</v>
      </c>
      <c r="D197" s="27">
        <v>394292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40">
        <v>394292</v>
      </c>
    </row>
    <row r="198" spans="1:14" s="85" customFormat="1" ht="26.25" customHeight="1">
      <c r="A198" s="37" t="s">
        <v>593</v>
      </c>
      <c r="B198" s="123" t="s">
        <v>148</v>
      </c>
      <c r="C198" s="24">
        <v>573800</v>
      </c>
      <c r="D198" s="3">
        <v>573800</v>
      </c>
      <c r="E198" s="27"/>
      <c r="F198" s="27"/>
      <c r="G198" s="27"/>
      <c r="H198" s="27"/>
      <c r="I198" s="27"/>
      <c r="J198" s="27"/>
      <c r="K198" s="27"/>
      <c r="L198" s="27"/>
      <c r="M198" s="27"/>
      <c r="N198" s="40">
        <v>573800</v>
      </c>
    </row>
    <row r="199" spans="1:14" s="85" customFormat="1" ht="66" customHeight="1">
      <c r="A199" s="37">
        <v>250380</v>
      </c>
      <c r="B199" s="7" t="s">
        <v>114</v>
      </c>
      <c r="C199" s="27">
        <v>469200</v>
      </c>
      <c r="D199" s="27">
        <v>469200</v>
      </c>
      <c r="E199" s="27">
        <v>0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40">
        <v>469200</v>
      </c>
    </row>
    <row r="200" spans="1:14" s="85" customFormat="1" ht="37.5" customHeight="1">
      <c r="A200" s="37" t="s">
        <v>593</v>
      </c>
      <c r="B200" s="7" t="s">
        <v>131</v>
      </c>
      <c r="C200" s="27">
        <v>104600</v>
      </c>
      <c r="D200" s="27">
        <v>104600</v>
      </c>
      <c r="E200" s="27"/>
      <c r="F200" s="27"/>
      <c r="G200" s="27"/>
      <c r="H200" s="27"/>
      <c r="I200" s="27"/>
      <c r="J200" s="27"/>
      <c r="K200" s="27"/>
      <c r="L200" s="27"/>
      <c r="M200" s="27"/>
      <c r="N200" s="40">
        <v>104600</v>
      </c>
    </row>
    <row r="201" spans="1:14" ht="39" hidden="1">
      <c r="A201" s="37" t="s">
        <v>593</v>
      </c>
      <c r="B201" s="7" t="s">
        <v>132</v>
      </c>
      <c r="C201" s="27">
        <v>0</v>
      </c>
      <c r="D201" s="27">
        <v>0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40">
        <v>0</v>
      </c>
    </row>
    <row r="202" spans="1:14" ht="51.75" hidden="1">
      <c r="A202" s="39">
        <v>250380</v>
      </c>
      <c r="B202" s="38" t="s">
        <v>126</v>
      </c>
      <c r="C202" s="27">
        <v>0</v>
      </c>
      <c r="D202" s="27">
        <v>0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40">
        <v>0</v>
      </c>
    </row>
    <row r="203" spans="1:14" ht="65.25" customHeight="1" hidden="1">
      <c r="A203" s="37" t="s">
        <v>31</v>
      </c>
      <c r="B203" s="7" t="s">
        <v>30</v>
      </c>
      <c r="C203" s="27">
        <v>0</v>
      </c>
      <c r="D203" s="27">
        <v>0</v>
      </c>
      <c r="E203" s="27">
        <v>0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40">
        <v>0</v>
      </c>
    </row>
    <row r="204" spans="1:14" ht="65.25" customHeight="1" hidden="1">
      <c r="A204" s="37" t="s">
        <v>50</v>
      </c>
      <c r="B204" s="7" t="s">
        <v>51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40">
        <v>0</v>
      </c>
    </row>
    <row r="205" spans="1:14" s="33" customFormat="1" ht="21" customHeight="1">
      <c r="A205" s="6"/>
      <c r="B205" s="124" t="s">
        <v>643</v>
      </c>
      <c r="C205" s="32">
        <v>634374173.8399999</v>
      </c>
      <c r="D205" s="32">
        <v>622866711.8399999</v>
      </c>
      <c r="E205" s="32">
        <v>223447511</v>
      </c>
      <c r="F205" s="32">
        <v>57871796</v>
      </c>
      <c r="G205" s="32">
        <v>11429683</v>
      </c>
      <c r="H205" s="131">
        <v>75981639.62</v>
      </c>
      <c r="I205" s="131">
        <v>49395483.06</v>
      </c>
      <c r="J205" s="32">
        <v>3671341</v>
      </c>
      <c r="K205" s="32">
        <v>768992</v>
      </c>
      <c r="L205" s="131">
        <v>26586156.56</v>
      </c>
      <c r="M205" s="130">
        <v>15057285.9</v>
      </c>
      <c r="N205" s="131">
        <v>710355813.4599999</v>
      </c>
    </row>
    <row r="206" spans="1:2" ht="1.5" customHeight="1">
      <c r="A206" s="18"/>
      <c r="B206" s="19"/>
    </row>
    <row r="207" spans="1:14" s="135" customFormat="1" ht="49.5" customHeight="1">
      <c r="A207" s="446" t="s">
        <v>178</v>
      </c>
      <c r="B207" s="446"/>
      <c r="C207" s="446"/>
      <c r="D207" s="446"/>
      <c r="H207" s="136"/>
      <c r="K207" s="458" t="s">
        <v>179</v>
      </c>
      <c r="L207" s="458"/>
      <c r="M207" s="458"/>
      <c r="N207" s="458"/>
    </row>
    <row r="208" spans="1:2" s="12" customFormat="1" ht="12.75">
      <c r="A208" s="148"/>
      <c r="B208" s="18"/>
    </row>
    <row r="209" spans="1:14" s="12" customFormat="1" ht="15.75">
      <c r="A209" s="148"/>
      <c r="B209" s="18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</row>
    <row r="210" spans="1:14" s="12" customFormat="1" ht="12.75">
      <c r="A210" s="148"/>
      <c r="B210" s="18"/>
      <c r="C210" s="150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</row>
    <row r="211" spans="1:2" s="12" customFormat="1" ht="12.75">
      <c r="A211" s="148"/>
      <c r="B211" s="18"/>
    </row>
    <row r="212" spans="1:2" ht="12.75">
      <c r="A212" s="20"/>
      <c r="B212" s="21"/>
    </row>
    <row r="213" spans="1:2" ht="12.75">
      <c r="A213" s="20"/>
      <c r="B213" s="21"/>
    </row>
    <row r="214" spans="1:2" ht="12.75">
      <c r="A214" s="20"/>
      <c r="B214" s="21"/>
    </row>
    <row r="215" spans="1:2" ht="12.75">
      <c r="A215" s="20"/>
      <c r="B215" s="21"/>
    </row>
    <row r="216" spans="1:2" ht="12.75">
      <c r="A216" s="20"/>
      <c r="B216" s="21"/>
    </row>
    <row r="217" spans="1:2" ht="12.75">
      <c r="A217" s="20"/>
      <c r="B217" s="21"/>
    </row>
    <row r="218" spans="1:2" ht="12.75">
      <c r="A218" s="20"/>
      <c r="B218" s="21"/>
    </row>
    <row r="219" spans="1:2" ht="12.75">
      <c r="A219" s="20"/>
      <c r="B219" s="21"/>
    </row>
    <row r="220" spans="1:2" ht="12.75">
      <c r="A220" s="20"/>
      <c r="B220" s="21"/>
    </row>
    <row r="221" spans="1:2" ht="12.75">
      <c r="A221" s="20"/>
      <c r="B221" s="21"/>
    </row>
    <row r="222" spans="1:2" ht="12.75">
      <c r="A222" s="20"/>
      <c r="B222" s="21"/>
    </row>
    <row r="223" spans="1:2" ht="12.75">
      <c r="A223" s="20"/>
      <c r="B223" s="21"/>
    </row>
    <row r="224" spans="1:2" ht="12.75">
      <c r="A224" s="20"/>
      <c r="B224" s="21"/>
    </row>
    <row r="225" spans="1:2" ht="12.75">
      <c r="A225" s="20"/>
      <c r="B225" s="21"/>
    </row>
    <row r="226" spans="1:2" ht="12.75">
      <c r="A226" s="20"/>
      <c r="B226" s="21"/>
    </row>
    <row r="227" spans="1:2" ht="12.75">
      <c r="A227" s="20"/>
      <c r="B227" s="21"/>
    </row>
    <row r="228" spans="1:2" ht="12.75">
      <c r="A228" s="20"/>
      <c r="B228" s="21"/>
    </row>
    <row r="229" spans="1:2" ht="12.75">
      <c r="A229" s="20"/>
      <c r="B229" s="21"/>
    </row>
    <row r="230" spans="1:2" ht="12.75">
      <c r="A230" s="20"/>
      <c r="B230" s="21"/>
    </row>
    <row r="231" spans="1:2" ht="12.75">
      <c r="A231" s="20"/>
      <c r="B231" s="21"/>
    </row>
    <row r="232" spans="1:2" ht="12.75">
      <c r="A232" s="20"/>
      <c r="B232" s="21"/>
    </row>
    <row r="233" spans="1:2" ht="12.75">
      <c r="A233" s="20"/>
      <c r="B233" s="21"/>
    </row>
    <row r="234" ht="12.75">
      <c r="A234" s="20"/>
    </row>
  </sheetData>
  <sheetProtection password="CC6F" sheet="1" scenarios="1" formatCells="0" formatColumns="0" formatRows="0" insertColumns="0" insertRows="0" deleteColumns="0" deleteRows="0" autoFilter="0"/>
  <mergeCells count="23">
    <mergeCell ref="A167:A169"/>
    <mergeCell ref="A5:N5"/>
    <mergeCell ref="L6:N6"/>
    <mergeCell ref="J4:N4"/>
    <mergeCell ref="E8:F8"/>
    <mergeCell ref="G8:G9"/>
    <mergeCell ref="H8:H9"/>
    <mergeCell ref="L8:L9"/>
    <mergeCell ref="J8:K8"/>
    <mergeCell ref="I2:N2"/>
    <mergeCell ref="K207:N207"/>
    <mergeCell ref="I3:N3"/>
    <mergeCell ref="I1:N1"/>
    <mergeCell ref="A207:D207"/>
    <mergeCell ref="M8:M9"/>
    <mergeCell ref="A7:A9"/>
    <mergeCell ref="N7:N9"/>
    <mergeCell ref="B7:B9"/>
    <mergeCell ref="C7:G7"/>
    <mergeCell ref="H7:M7"/>
    <mergeCell ref="C8:C9"/>
    <mergeCell ref="D8:D9"/>
    <mergeCell ref="I8:I9"/>
  </mergeCells>
  <printOptions horizontalCentered="1"/>
  <pageMargins left="0.1968503937007874" right="0.1968503937007874" top="1.1811023622047245" bottom="0.3937007874015748" header="0.8661417322834646" footer="0.1968503937007874"/>
  <pageSetup horizontalDpi="600" verticalDpi="600" orientation="landscape" paperSize="9" scale="73" r:id="rId1"/>
  <headerFooter alignWithMargins="0">
    <oddHeader>&amp;RПродовження додатка 2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310"/>
  <sheetViews>
    <sheetView view="pageBreakPreview" zoomScale="75" zoomScaleNormal="90" zoomScaleSheetLayoutView="75" workbookViewId="0" topLeftCell="A50">
      <selection activeCell="A50" sqref="A1:IV16384"/>
    </sheetView>
  </sheetViews>
  <sheetFormatPr defaultColWidth="9.00390625" defaultRowHeight="12.75"/>
  <cols>
    <col min="1" max="1" width="9.375" style="81" customWidth="1"/>
    <col min="2" max="2" width="55.75390625" style="5" customWidth="1"/>
    <col min="3" max="3" width="15.375" style="82" customWidth="1"/>
    <col min="4" max="4" width="16.375" style="1" customWidth="1"/>
    <col min="5" max="5" width="13.375" style="1" customWidth="1"/>
    <col min="6" max="6" width="12.375" style="1" customWidth="1"/>
    <col min="7" max="7" width="13.00390625" style="1" customWidth="1"/>
    <col min="8" max="8" width="14.375" style="1" customWidth="1"/>
    <col min="9" max="9" width="12.75390625" style="1" customWidth="1"/>
    <col min="10" max="11" width="11.00390625" style="1" customWidth="1"/>
    <col min="12" max="12" width="11.75390625" style="1" customWidth="1"/>
    <col min="13" max="13" width="13.00390625" style="1" customWidth="1"/>
    <col min="14" max="14" width="15.625" style="23" customWidth="1"/>
    <col min="15" max="15" width="20.25390625" style="42" customWidth="1"/>
    <col min="16" max="16" width="16.75390625" style="1" customWidth="1"/>
    <col min="17" max="16384" width="9.125" style="1" customWidth="1"/>
  </cols>
  <sheetData>
    <row r="1" spans="7:14" s="25" customFormat="1" ht="20.25" customHeight="1">
      <c r="G1" s="26"/>
      <c r="H1" s="26"/>
      <c r="I1" s="459" t="s">
        <v>176</v>
      </c>
      <c r="J1" s="459"/>
      <c r="K1" s="459"/>
      <c r="L1" s="459"/>
      <c r="M1" s="459"/>
      <c r="N1" s="459"/>
    </row>
    <row r="2" spans="1:15" s="48" customFormat="1" ht="18.75" customHeight="1">
      <c r="A2" s="47"/>
      <c r="B2" s="51"/>
      <c r="C2" s="51"/>
      <c r="D2" s="51"/>
      <c r="E2" s="51"/>
      <c r="G2" s="49"/>
      <c r="H2" s="49"/>
      <c r="I2" s="457" t="s">
        <v>175</v>
      </c>
      <c r="J2" s="457"/>
      <c r="K2" s="457"/>
      <c r="L2" s="457"/>
      <c r="M2" s="457"/>
      <c r="N2" s="457"/>
      <c r="O2" s="50"/>
    </row>
    <row r="3" spans="1:15" s="48" customFormat="1" ht="57.75" customHeight="1">
      <c r="A3" s="47"/>
      <c r="G3" s="49"/>
      <c r="H3" s="49"/>
      <c r="I3" s="457" t="s">
        <v>181</v>
      </c>
      <c r="J3" s="457"/>
      <c r="K3" s="457"/>
      <c r="L3" s="457"/>
      <c r="M3" s="457"/>
      <c r="N3" s="457"/>
      <c r="O3" s="50"/>
    </row>
    <row r="4" spans="1:15" s="48" customFormat="1" ht="13.5" customHeight="1">
      <c r="A4" s="47"/>
      <c r="G4" s="49"/>
      <c r="H4" s="49"/>
      <c r="I4" s="49"/>
      <c r="J4" s="469"/>
      <c r="K4" s="469"/>
      <c r="L4" s="469"/>
      <c r="M4" s="469"/>
      <c r="N4" s="469"/>
      <c r="O4" s="50"/>
    </row>
    <row r="5" spans="1:14" ht="27.75">
      <c r="A5" s="470" t="s">
        <v>145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</row>
    <row r="6" spans="1:14" ht="18.75">
      <c r="A6" s="52"/>
      <c r="B6" s="53"/>
      <c r="C6" s="54"/>
      <c r="D6" s="54"/>
      <c r="E6" s="54"/>
      <c r="F6" s="54"/>
      <c r="G6" s="54"/>
      <c r="H6" s="54"/>
      <c r="I6" s="54"/>
      <c r="J6" s="54"/>
      <c r="K6" s="54"/>
      <c r="L6" s="146" t="s">
        <v>515</v>
      </c>
      <c r="M6" s="146"/>
      <c r="N6" s="146"/>
    </row>
    <row r="7" spans="1:14" ht="32.25" customHeight="1">
      <c r="A7" s="373" t="s">
        <v>644</v>
      </c>
      <c r="B7" s="108" t="s">
        <v>645</v>
      </c>
      <c r="C7" s="466" t="s">
        <v>516</v>
      </c>
      <c r="D7" s="466"/>
      <c r="E7" s="466"/>
      <c r="F7" s="466"/>
      <c r="G7" s="466"/>
      <c r="H7" s="466" t="s">
        <v>517</v>
      </c>
      <c r="I7" s="466"/>
      <c r="J7" s="466"/>
      <c r="K7" s="466"/>
      <c r="L7" s="466"/>
      <c r="M7" s="466"/>
      <c r="N7" s="147" t="s">
        <v>519</v>
      </c>
    </row>
    <row r="8" spans="1:14" ht="32.25" customHeight="1">
      <c r="A8" s="373"/>
      <c r="B8" s="144" t="s">
        <v>18</v>
      </c>
      <c r="C8" s="454" t="s">
        <v>518</v>
      </c>
      <c r="D8" s="453" t="s">
        <v>86</v>
      </c>
      <c r="E8" s="145" t="s">
        <v>550</v>
      </c>
      <c r="F8" s="145"/>
      <c r="G8" s="453" t="s">
        <v>87</v>
      </c>
      <c r="H8" s="454" t="s">
        <v>518</v>
      </c>
      <c r="I8" s="456" t="s">
        <v>86</v>
      </c>
      <c r="J8" s="145" t="s">
        <v>550</v>
      </c>
      <c r="K8" s="145"/>
      <c r="L8" s="453" t="s">
        <v>87</v>
      </c>
      <c r="M8" s="467" t="s">
        <v>161</v>
      </c>
      <c r="N8" s="147"/>
    </row>
    <row r="9" spans="1:14" ht="39" customHeight="1">
      <c r="A9" s="55" t="s">
        <v>650</v>
      </c>
      <c r="B9" s="144"/>
      <c r="C9" s="454"/>
      <c r="D9" s="453"/>
      <c r="E9" s="11" t="s">
        <v>102</v>
      </c>
      <c r="F9" s="56" t="s">
        <v>92</v>
      </c>
      <c r="G9" s="453"/>
      <c r="H9" s="454"/>
      <c r="I9" s="456"/>
      <c r="J9" s="11" t="s">
        <v>102</v>
      </c>
      <c r="K9" s="56" t="s">
        <v>92</v>
      </c>
      <c r="L9" s="453"/>
      <c r="M9" s="468"/>
      <c r="N9" s="147"/>
    </row>
    <row r="10" spans="1:14" s="112" customFormat="1" ht="15.75">
      <c r="A10" s="109">
        <v>1</v>
      </c>
      <c r="B10" s="110">
        <v>2</v>
      </c>
      <c r="C10" s="110">
        <v>3</v>
      </c>
      <c r="D10" s="110">
        <v>4</v>
      </c>
      <c r="E10" s="110">
        <v>5</v>
      </c>
      <c r="F10" s="110">
        <v>6</v>
      </c>
      <c r="G10" s="110">
        <v>7</v>
      </c>
      <c r="H10" s="110" t="s">
        <v>639</v>
      </c>
      <c r="I10" s="110">
        <v>9</v>
      </c>
      <c r="J10" s="110">
        <v>10</v>
      </c>
      <c r="K10" s="110">
        <v>11</v>
      </c>
      <c r="L10" s="110">
        <v>12</v>
      </c>
      <c r="M10" s="110">
        <v>13</v>
      </c>
      <c r="N10" s="111" t="s">
        <v>640</v>
      </c>
    </row>
    <row r="11" spans="1:14" ht="17.25" customHeight="1">
      <c r="A11" s="89" t="s">
        <v>580</v>
      </c>
      <c r="B11" s="6" t="s">
        <v>528</v>
      </c>
      <c r="C11" s="58">
        <v>10256145</v>
      </c>
      <c r="D11" s="59">
        <v>10049345</v>
      </c>
      <c r="E11" s="59">
        <v>3844209</v>
      </c>
      <c r="F11" s="59">
        <v>322879</v>
      </c>
      <c r="G11" s="59">
        <v>206800</v>
      </c>
      <c r="H11" s="58">
        <v>1179520</v>
      </c>
      <c r="I11" s="59">
        <v>872420</v>
      </c>
      <c r="J11" s="59">
        <v>260000</v>
      </c>
      <c r="K11" s="59">
        <v>33100</v>
      </c>
      <c r="L11" s="59">
        <v>307100</v>
      </c>
      <c r="M11" s="59">
        <v>200000</v>
      </c>
      <c r="N11" s="59">
        <v>11435665</v>
      </c>
    </row>
    <row r="12" spans="1:14" ht="17.25" customHeight="1">
      <c r="A12" s="34" t="s">
        <v>655</v>
      </c>
      <c r="B12" s="101" t="s">
        <v>520</v>
      </c>
      <c r="C12" s="24">
        <v>6329635</v>
      </c>
      <c r="D12" s="3">
        <v>6136535</v>
      </c>
      <c r="E12" s="3">
        <v>3471753</v>
      </c>
      <c r="F12" s="3">
        <v>299215</v>
      </c>
      <c r="G12" s="3">
        <v>193100</v>
      </c>
      <c r="H12" s="24">
        <v>7000</v>
      </c>
      <c r="I12" s="3">
        <v>7000</v>
      </c>
      <c r="J12" s="3"/>
      <c r="K12" s="3"/>
      <c r="L12" s="3"/>
      <c r="M12" s="3"/>
      <c r="N12" s="59">
        <v>6336635</v>
      </c>
    </row>
    <row r="13" spans="1:14" ht="18.75">
      <c r="A13" s="34" t="s">
        <v>656</v>
      </c>
      <c r="B13" s="97" t="s">
        <v>113</v>
      </c>
      <c r="C13" s="24">
        <v>800000</v>
      </c>
      <c r="D13" s="3">
        <v>800000</v>
      </c>
      <c r="E13" s="3"/>
      <c r="F13" s="3"/>
      <c r="G13" s="3"/>
      <c r="H13" s="24">
        <v>970000</v>
      </c>
      <c r="I13" s="3">
        <v>862900</v>
      </c>
      <c r="J13" s="3">
        <v>260000</v>
      </c>
      <c r="K13" s="3">
        <v>33100</v>
      </c>
      <c r="L13" s="3">
        <v>107100</v>
      </c>
      <c r="M13" s="3"/>
      <c r="N13" s="59">
        <v>1770000</v>
      </c>
    </row>
    <row r="14" spans="1:14" ht="15" customHeight="1">
      <c r="A14" s="14"/>
      <c r="B14" s="2" t="s">
        <v>10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"/>
    </row>
    <row r="15" spans="1:14" ht="28.5" customHeight="1">
      <c r="A15" s="14"/>
      <c r="B15" s="7" t="s">
        <v>94</v>
      </c>
      <c r="C15" s="24">
        <v>800000</v>
      </c>
      <c r="D15" s="3">
        <v>800000</v>
      </c>
      <c r="E15" s="3"/>
      <c r="F15" s="3"/>
      <c r="G15" s="3"/>
      <c r="H15" s="24">
        <v>970000</v>
      </c>
      <c r="I15" s="3">
        <v>862900</v>
      </c>
      <c r="J15" s="3">
        <v>260000</v>
      </c>
      <c r="K15" s="3">
        <v>33100</v>
      </c>
      <c r="L15" s="3">
        <v>107100</v>
      </c>
      <c r="M15" s="3"/>
      <c r="N15" s="59">
        <v>1770000</v>
      </c>
    </row>
    <row r="16" spans="1:14" ht="30.75" customHeight="1">
      <c r="A16" s="34" t="s">
        <v>657</v>
      </c>
      <c r="B16" s="73" t="s">
        <v>610</v>
      </c>
      <c r="C16" s="24">
        <v>495000</v>
      </c>
      <c r="D16" s="3">
        <v>481300</v>
      </c>
      <c r="E16" s="3"/>
      <c r="F16" s="3"/>
      <c r="G16" s="3">
        <v>13700</v>
      </c>
      <c r="H16" s="24">
        <v>0</v>
      </c>
      <c r="I16" s="3"/>
      <c r="J16" s="3"/>
      <c r="K16" s="3"/>
      <c r="L16" s="3"/>
      <c r="M16" s="3"/>
      <c r="N16" s="59">
        <v>495000</v>
      </c>
    </row>
    <row r="17" spans="1:14" ht="15" customHeight="1">
      <c r="A17" s="34"/>
      <c r="B17" s="2" t="s">
        <v>10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</row>
    <row r="18" spans="1:14" ht="42" customHeight="1">
      <c r="A18" s="34"/>
      <c r="B18" s="7" t="s">
        <v>153</v>
      </c>
      <c r="C18" s="24">
        <v>370000</v>
      </c>
      <c r="D18" s="3">
        <v>356300</v>
      </c>
      <c r="E18" s="3"/>
      <c r="F18" s="3"/>
      <c r="G18" s="3">
        <v>13700</v>
      </c>
      <c r="H18" s="24">
        <v>0</v>
      </c>
      <c r="I18" s="3"/>
      <c r="J18" s="3"/>
      <c r="K18" s="3"/>
      <c r="L18" s="3"/>
      <c r="M18" s="3"/>
      <c r="N18" s="59">
        <v>370000</v>
      </c>
    </row>
    <row r="19" spans="1:14" ht="33" customHeight="1">
      <c r="A19" s="34" t="s">
        <v>659</v>
      </c>
      <c r="B19" s="74" t="s">
        <v>4</v>
      </c>
      <c r="C19" s="24">
        <v>512490</v>
      </c>
      <c r="D19" s="3">
        <v>512490</v>
      </c>
      <c r="E19" s="3">
        <v>351016</v>
      </c>
      <c r="F19" s="3">
        <v>23664</v>
      </c>
      <c r="G19" s="3"/>
      <c r="H19" s="24">
        <v>0</v>
      </c>
      <c r="I19" s="3"/>
      <c r="J19" s="3"/>
      <c r="K19" s="3"/>
      <c r="L19" s="3"/>
      <c r="M19" s="3"/>
      <c r="N19" s="59">
        <v>512490</v>
      </c>
    </row>
    <row r="20" spans="1:14" ht="28.5" customHeight="1">
      <c r="A20" s="34" t="s">
        <v>660</v>
      </c>
      <c r="B20" s="7" t="s">
        <v>9</v>
      </c>
      <c r="C20" s="24">
        <v>30000</v>
      </c>
      <c r="D20" s="3">
        <v>30000</v>
      </c>
      <c r="E20" s="3">
        <v>21440</v>
      </c>
      <c r="F20" s="3"/>
      <c r="G20" s="3"/>
      <c r="H20" s="24">
        <v>0</v>
      </c>
      <c r="I20" s="3"/>
      <c r="J20" s="3"/>
      <c r="K20" s="3"/>
      <c r="L20" s="3"/>
      <c r="M20" s="3"/>
      <c r="N20" s="59">
        <v>30000</v>
      </c>
    </row>
    <row r="21" spans="1:14" ht="18.75">
      <c r="A21" s="34" t="s">
        <v>58</v>
      </c>
      <c r="B21" s="7" t="s">
        <v>106</v>
      </c>
      <c r="C21" s="24">
        <v>59000</v>
      </c>
      <c r="D21" s="3">
        <v>59000</v>
      </c>
      <c r="E21" s="3"/>
      <c r="F21" s="3"/>
      <c r="G21" s="3"/>
      <c r="H21" s="24">
        <v>0</v>
      </c>
      <c r="I21" s="3"/>
      <c r="J21" s="3"/>
      <c r="K21" s="3"/>
      <c r="L21" s="3"/>
      <c r="M21" s="3"/>
      <c r="N21" s="59">
        <v>59000</v>
      </c>
    </row>
    <row r="22" spans="1:14" ht="13.5" customHeight="1">
      <c r="A22" s="14"/>
      <c r="B22" s="2" t="s">
        <v>10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/>
    </row>
    <row r="23" spans="1:14" ht="39.75">
      <c r="A23" s="14"/>
      <c r="B23" s="7" t="s">
        <v>153</v>
      </c>
      <c r="C23" s="24">
        <v>59000</v>
      </c>
      <c r="D23" s="3">
        <v>59000</v>
      </c>
      <c r="E23" s="3"/>
      <c r="F23" s="3"/>
      <c r="G23" s="3"/>
      <c r="H23" s="24">
        <v>0</v>
      </c>
      <c r="I23" s="3"/>
      <c r="J23" s="3"/>
      <c r="K23" s="3"/>
      <c r="L23" s="3"/>
      <c r="M23" s="3"/>
      <c r="N23" s="59">
        <v>59000</v>
      </c>
    </row>
    <row r="24" spans="1:14" ht="33" customHeight="1">
      <c r="A24" s="34" t="s">
        <v>646</v>
      </c>
      <c r="B24" s="7" t="s">
        <v>168</v>
      </c>
      <c r="C24" s="24">
        <v>1000000</v>
      </c>
      <c r="D24" s="3">
        <v>1000000</v>
      </c>
      <c r="E24" s="3"/>
      <c r="F24" s="3"/>
      <c r="G24" s="3"/>
      <c r="H24" s="24">
        <v>0</v>
      </c>
      <c r="I24" s="3"/>
      <c r="J24" s="3"/>
      <c r="K24" s="3"/>
      <c r="L24" s="3"/>
      <c r="M24" s="3"/>
      <c r="N24" s="59">
        <v>1000000</v>
      </c>
    </row>
    <row r="25" spans="1:14" ht="30" customHeight="1">
      <c r="A25" s="34">
        <v>120201</v>
      </c>
      <c r="B25" s="7" t="s">
        <v>169</v>
      </c>
      <c r="C25" s="24">
        <v>600000</v>
      </c>
      <c r="D25" s="3">
        <v>600000</v>
      </c>
      <c r="E25" s="3"/>
      <c r="F25" s="3"/>
      <c r="G25" s="3"/>
      <c r="H25" s="24">
        <v>0</v>
      </c>
      <c r="I25" s="3"/>
      <c r="J25" s="3"/>
      <c r="K25" s="3"/>
      <c r="L25" s="3"/>
      <c r="M25" s="3"/>
      <c r="N25" s="59">
        <v>600000</v>
      </c>
    </row>
    <row r="26" spans="1:14" ht="18.75" hidden="1">
      <c r="A26" s="34" t="s">
        <v>595</v>
      </c>
      <c r="B26" s="7" t="s">
        <v>524</v>
      </c>
      <c r="C26" s="24">
        <v>0</v>
      </c>
      <c r="D26" s="3"/>
      <c r="E26" s="3"/>
      <c r="F26" s="3"/>
      <c r="G26" s="3"/>
      <c r="H26" s="24">
        <v>0</v>
      </c>
      <c r="I26" s="3"/>
      <c r="J26" s="3"/>
      <c r="K26" s="3"/>
      <c r="L26" s="3"/>
      <c r="M26" s="3"/>
      <c r="N26" s="59">
        <v>0</v>
      </c>
    </row>
    <row r="27" spans="1:14" ht="27" hidden="1">
      <c r="A27" s="34" t="s">
        <v>617</v>
      </c>
      <c r="B27" s="7" t="s">
        <v>514</v>
      </c>
      <c r="C27" s="24">
        <v>0</v>
      </c>
      <c r="D27" s="3"/>
      <c r="E27" s="3"/>
      <c r="F27" s="3"/>
      <c r="G27" s="3"/>
      <c r="H27" s="24">
        <v>0</v>
      </c>
      <c r="I27" s="3"/>
      <c r="J27" s="3"/>
      <c r="K27" s="3"/>
      <c r="L27" s="3"/>
      <c r="M27" s="3"/>
      <c r="N27" s="59">
        <v>0</v>
      </c>
    </row>
    <row r="28" spans="1:14" ht="16.5" customHeight="1">
      <c r="A28" s="34">
        <v>160101</v>
      </c>
      <c r="B28" s="97" t="s">
        <v>631</v>
      </c>
      <c r="C28" s="24">
        <v>13000</v>
      </c>
      <c r="D28" s="3">
        <v>13000</v>
      </c>
      <c r="E28" s="3"/>
      <c r="F28" s="3"/>
      <c r="G28" s="3"/>
      <c r="H28" s="24">
        <v>0</v>
      </c>
      <c r="I28" s="3"/>
      <c r="J28" s="3"/>
      <c r="K28" s="3"/>
      <c r="L28" s="3"/>
      <c r="M28" s="3"/>
      <c r="N28" s="59">
        <v>13000</v>
      </c>
    </row>
    <row r="29" spans="1:14" ht="18.75" hidden="1">
      <c r="A29" s="34" t="s">
        <v>558</v>
      </c>
      <c r="B29" s="2" t="s">
        <v>598</v>
      </c>
      <c r="C29" s="24">
        <v>0</v>
      </c>
      <c r="D29" s="3"/>
      <c r="E29" s="3"/>
      <c r="F29" s="3"/>
      <c r="G29" s="3"/>
      <c r="H29" s="24">
        <v>0</v>
      </c>
      <c r="I29" s="3"/>
      <c r="J29" s="3"/>
      <c r="K29" s="3"/>
      <c r="L29" s="3"/>
      <c r="M29" s="3"/>
      <c r="N29" s="59">
        <v>0</v>
      </c>
    </row>
    <row r="30" spans="1:14" ht="39.75" hidden="1">
      <c r="A30" s="37" t="s">
        <v>32</v>
      </c>
      <c r="B30" s="7" t="s">
        <v>68</v>
      </c>
      <c r="C30" s="24">
        <v>0</v>
      </c>
      <c r="D30" s="3"/>
      <c r="E30" s="3"/>
      <c r="F30" s="3"/>
      <c r="G30" s="3"/>
      <c r="H30" s="24">
        <v>0</v>
      </c>
      <c r="I30" s="3"/>
      <c r="J30" s="3"/>
      <c r="K30" s="3"/>
      <c r="L30" s="3"/>
      <c r="M30" s="3"/>
      <c r="N30" s="59">
        <v>0</v>
      </c>
    </row>
    <row r="31" spans="1:14" ht="39.75">
      <c r="A31" s="37" t="s">
        <v>594</v>
      </c>
      <c r="B31" s="7" t="s">
        <v>16</v>
      </c>
      <c r="C31" s="24">
        <v>0</v>
      </c>
      <c r="D31" s="3"/>
      <c r="E31" s="3"/>
      <c r="F31" s="3"/>
      <c r="G31" s="3"/>
      <c r="H31" s="24">
        <v>200000</v>
      </c>
      <c r="I31" s="3"/>
      <c r="J31" s="3"/>
      <c r="K31" s="3"/>
      <c r="L31" s="3">
        <v>200000</v>
      </c>
      <c r="M31" s="3">
        <v>200000</v>
      </c>
      <c r="N31" s="59">
        <v>200000</v>
      </c>
    </row>
    <row r="32" spans="1:14" ht="17.25" customHeight="1">
      <c r="A32" s="34">
        <v>250404</v>
      </c>
      <c r="B32" s="101" t="s">
        <v>536</v>
      </c>
      <c r="C32" s="24">
        <v>399020</v>
      </c>
      <c r="D32" s="3">
        <v>399020</v>
      </c>
      <c r="E32" s="3"/>
      <c r="F32" s="3"/>
      <c r="G32" s="3"/>
      <c r="H32" s="24">
        <v>0</v>
      </c>
      <c r="I32" s="3"/>
      <c r="J32" s="3"/>
      <c r="K32" s="3"/>
      <c r="L32" s="3"/>
      <c r="M32" s="3"/>
      <c r="N32" s="59">
        <v>399020</v>
      </c>
    </row>
    <row r="33" spans="1:14" ht="18.75">
      <c r="A33" s="14"/>
      <c r="B33" s="2" t="s">
        <v>10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"/>
    </row>
    <row r="34" spans="1:14" ht="39.75">
      <c r="A34" s="14"/>
      <c r="B34" s="7" t="s">
        <v>156</v>
      </c>
      <c r="C34" s="24">
        <v>95000</v>
      </c>
      <c r="D34" s="3">
        <v>95000</v>
      </c>
      <c r="E34" s="3"/>
      <c r="F34" s="3"/>
      <c r="G34" s="3"/>
      <c r="H34" s="24">
        <v>0</v>
      </c>
      <c r="I34" s="3"/>
      <c r="J34" s="3"/>
      <c r="K34" s="3"/>
      <c r="L34" s="3"/>
      <c r="M34" s="3"/>
      <c r="N34" s="59">
        <v>95000</v>
      </c>
    </row>
    <row r="35" spans="1:14" ht="52.5" hidden="1">
      <c r="A35" s="14" t="s">
        <v>581</v>
      </c>
      <c r="B35" s="2" t="s">
        <v>67</v>
      </c>
      <c r="C35" s="24">
        <v>0</v>
      </c>
      <c r="D35" s="3"/>
      <c r="E35" s="3"/>
      <c r="F35" s="3"/>
      <c r="G35" s="3"/>
      <c r="H35" s="24">
        <v>0</v>
      </c>
      <c r="I35" s="3"/>
      <c r="J35" s="3"/>
      <c r="K35" s="3"/>
      <c r="L35" s="3"/>
      <c r="M35" s="3"/>
      <c r="N35" s="59">
        <v>0</v>
      </c>
    </row>
    <row r="36" spans="1:14" ht="39" customHeight="1" hidden="1">
      <c r="A36" s="14" t="s">
        <v>582</v>
      </c>
      <c r="B36" s="2" t="s">
        <v>603</v>
      </c>
      <c r="C36" s="24">
        <v>0</v>
      </c>
      <c r="D36" s="3"/>
      <c r="E36" s="3"/>
      <c r="F36" s="3"/>
      <c r="G36" s="3"/>
      <c r="H36" s="24">
        <v>0</v>
      </c>
      <c r="I36" s="3"/>
      <c r="J36" s="3"/>
      <c r="K36" s="3"/>
      <c r="L36" s="3"/>
      <c r="M36" s="3"/>
      <c r="N36" s="59">
        <v>0</v>
      </c>
    </row>
    <row r="37" spans="1:14" ht="41.25" customHeight="1">
      <c r="A37" s="15">
        <v>250913</v>
      </c>
      <c r="B37" s="7" t="s">
        <v>613</v>
      </c>
      <c r="C37" s="24">
        <v>18000</v>
      </c>
      <c r="D37" s="3">
        <v>18000</v>
      </c>
      <c r="E37" s="3"/>
      <c r="F37" s="3"/>
      <c r="G37" s="3"/>
      <c r="H37" s="24">
        <v>2520</v>
      </c>
      <c r="I37" s="3">
        <v>2520</v>
      </c>
      <c r="J37" s="3"/>
      <c r="K37" s="3"/>
      <c r="L37" s="3"/>
      <c r="M37" s="3"/>
      <c r="N37" s="59">
        <v>20520</v>
      </c>
    </row>
    <row r="38" spans="1:14" ht="16.5" customHeight="1">
      <c r="A38" s="89" t="s">
        <v>585</v>
      </c>
      <c r="B38" s="6" t="s">
        <v>44</v>
      </c>
      <c r="C38" s="59">
        <v>509690</v>
      </c>
      <c r="D38" s="59">
        <v>509690</v>
      </c>
      <c r="E38" s="59">
        <v>306147</v>
      </c>
      <c r="F38" s="59">
        <v>25745</v>
      </c>
      <c r="G38" s="59">
        <v>0</v>
      </c>
      <c r="H38" s="24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509690</v>
      </c>
    </row>
    <row r="39" spans="1:14" ht="17.25" customHeight="1">
      <c r="A39" s="34" t="s">
        <v>655</v>
      </c>
      <c r="B39" s="101" t="s">
        <v>520</v>
      </c>
      <c r="C39" s="24">
        <v>509690</v>
      </c>
      <c r="D39" s="3">
        <v>509690</v>
      </c>
      <c r="E39" s="3">
        <v>306147</v>
      </c>
      <c r="F39" s="3">
        <v>25745</v>
      </c>
      <c r="G39" s="3"/>
      <c r="H39" s="24">
        <v>0</v>
      </c>
      <c r="I39" s="4"/>
      <c r="J39" s="4"/>
      <c r="K39" s="4"/>
      <c r="L39" s="4"/>
      <c r="M39" s="4"/>
      <c r="N39" s="59">
        <v>509690</v>
      </c>
    </row>
    <row r="40" spans="1:14" ht="17.25" customHeight="1">
      <c r="A40" s="89" t="s">
        <v>587</v>
      </c>
      <c r="B40" s="6" t="s">
        <v>529</v>
      </c>
      <c r="C40" s="59">
        <v>207520383</v>
      </c>
      <c r="D40" s="59">
        <v>203919994</v>
      </c>
      <c r="E40" s="59">
        <v>115155932</v>
      </c>
      <c r="F40" s="59">
        <v>33020045</v>
      </c>
      <c r="G40" s="59">
        <v>3600389</v>
      </c>
      <c r="H40" s="59">
        <v>6408191</v>
      </c>
      <c r="I40" s="59">
        <v>6297191</v>
      </c>
      <c r="J40" s="59">
        <v>0</v>
      </c>
      <c r="K40" s="59">
        <v>149010</v>
      </c>
      <c r="L40" s="59">
        <v>111000</v>
      </c>
      <c r="M40" s="59">
        <v>0</v>
      </c>
      <c r="N40" s="59">
        <v>213928574</v>
      </c>
    </row>
    <row r="41" spans="1:14" ht="19.5" customHeight="1" hidden="1">
      <c r="A41" s="34" t="s">
        <v>655</v>
      </c>
      <c r="B41" s="101" t="s">
        <v>520</v>
      </c>
      <c r="C41" s="24">
        <v>706535</v>
      </c>
      <c r="D41" s="3">
        <v>706535</v>
      </c>
      <c r="E41" s="3">
        <v>480824</v>
      </c>
      <c r="F41" s="3">
        <v>16202</v>
      </c>
      <c r="G41" s="3"/>
      <c r="H41" s="24">
        <v>0</v>
      </c>
      <c r="I41" s="3"/>
      <c r="J41" s="3"/>
      <c r="K41" s="3"/>
      <c r="L41" s="3"/>
      <c r="M41" s="3"/>
      <c r="N41" s="59">
        <v>706535</v>
      </c>
    </row>
    <row r="42" spans="1:14" ht="23.25" customHeight="1">
      <c r="A42" s="34" t="s">
        <v>664</v>
      </c>
      <c r="B42" s="101" t="s">
        <v>521</v>
      </c>
      <c r="C42" s="24">
        <v>205532993</v>
      </c>
      <c r="D42" s="24">
        <v>201975501</v>
      </c>
      <c r="E42" s="24">
        <v>113946450</v>
      </c>
      <c r="F42" s="24">
        <v>32787457</v>
      </c>
      <c r="G42" s="24">
        <v>3557492</v>
      </c>
      <c r="H42" s="24">
        <v>6360941</v>
      </c>
      <c r="I42" s="24">
        <v>6254941</v>
      </c>
      <c r="J42" s="24">
        <v>0</v>
      </c>
      <c r="K42" s="24">
        <v>138760</v>
      </c>
      <c r="L42" s="24">
        <v>106000</v>
      </c>
      <c r="M42" s="24">
        <v>0</v>
      </c>
      <c r="N42" s="59">
        <v>211893934</v>
      </c>
    </row>
    <row r="43" spans="1:14" ht="21" customHeight="1">
      <c r="A43" s="34" t="s">
        <v>665</v>
      </c>
      <c r="B43" s="73" t="s">
        <v>530</v>
      </c>
      <c r="C43" s="24">
        <v>79466337</v>
      </c>
      <c r="D43" s="3">
        <v>77486337</v>
      </c>
      <c r="E43" s="3">
        <v>41398472</v>
      </c>
      <c r="F43" s="3">
        <v>14711287</v>
      </c>
      <c r="G43" s="3">
        <v>1980000</v>
      </c>
      <c r="H43" s="24">
        <v>5121300</v>
      </c>
      <c r="I43" s="3">
        <v>5101300</v>
      </c>
      <c r="J43" s="3"/>
      <c r="K43" s="3">
        <v>40700</v>
      </c>
      <c r="L43" s="3">
        <v>20000</v>
      </c>
      <c r="M43" s="3"/>
      <c r="N43" s="59">
        <v>84587637</v>
      </c>
    </row>
    <row r="44" spans="1:14" ht="16.5" customHeight="1" hidden="1">
      <c r="A44" s="14"/>
      <c r="B44" s="2" t="s">
        <v>10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4"/>
    </row>
    <row r="45" spans="1:14" ht="27" hidden="1">
      <c r="A45" s="14"/>
      <c r="B45" s="2" t="s">
        <v>99</v>
      </c>
      <c r="C45" s="24">
        <v>0</v>
      </c>
      <c r="D45" s="3"/>
      <c r="E45" s="3"/>
      <c r="F45" s="3"/>
      <c r="G45" s="3"/>
      <c r="H45" s="24">
        <v>0</v>
      </c>
      <c r="I45" s="3"/>
      <c r="J45" s="3"/>
      <c r="K45" s="3"/>
      <c r="L45" s="3"/>
      <c r="M45" s="3"/>
      <c r="N45" s="59">
        <v>0</v>
      </c>
    </row>
    <row r="46" spans="1:14" ht="18.75" hidden="1">
      <c r="A46" s="14"/>
      <c r="B46" s="2" t="s">
        <v>174</v>
      </c>
      <c r="C46" s="24"/>
      <c r="D46" s="3"/>
      <c r="E46" s="3"/>
      <c r="F46" s="3"/>
      <c r="G46" s="3"/>
      <c r="H46" s="24"/>
      <c r="I46" s="3"/>
      <c r="J46" s="3"/>
      <c r="K46" s="3"/>
      <c r="L46" s="3"/>
      <c r="M46" s="3"/>
      <c r="N46" s="59"/>
    </row>
    <row r="47" spans="1:14" ht="27" customHeight="1">
      <c r="A47" s="34" t="s">
        <v>666</v>
      </c>
      <c r="B47" s="2" t="s">
        <v>12</v>
      </c>
      <c r="C47" s="24">
        <v>117599681</v>
      </c>
      <c r="D47" s="3">
        <v>116132681</v>
      </c>
      <c r="E47" s="3">
        <v>67399937</v>
      </c>
      <c r="F47" s="3">
        <v>17562543</v>
      </c>
      <c r="G47" s="3">
        <v>1467000</v>
      </c>
      <c r="H47" s="24">
        <v>1175826</v>
      </c>
      <c r="I47" s="3">
        <v>1105826</v>
      </c>
      <c r="J47" s="3"/>
      <c r="K47" s="3">
        <v>95000</v>
      </c>
      <c r="L47" s="3">
        <v>70000</v>
      </c>
      <c r="M47" s="3"/>
      <c r="N47" s="59">
        <v>118775507</v>
      </c>
    </row>
    <row r="48" spans="1:14" ht="16.5" customHeight="1" hidden="1">
      <c r="A48" s="34"/>
      <c r="B48" s="2" t="s">
        <v>10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4"/>
    </row>
    <row r="49" spans="1:14" ht="27" hidden="1">
      <c r="A49" s="34"/>
      <c r="B49" s="2" t="s">
        <v>99</v>
      </c>
      <c r="C49" s="24">
        <v>0</v>
      </c>
      <c r="D49" s="3"/>
      <c r="E49" s="3"/>
      <c r="F49" s="3"/>
      <c r="G49" s="3"/>
      <c r="H49" s="24">
        <v>0</v>
      </c>
      <c r="I49" s="3"/>
      <c r="J49" s="3"/>
      <c r="K49" s="3"/>
      <c r="L49" s="3"/>
      <c r="M49" s="3"/>
      <c r="N49" s="59">
        <v>0</v>
      </c>
    </row>
    <row r="50" spans="1:14" ht="20.25" customHeight="1">
      <c r="A50" s="34" t="s">
        <v>667</v>
      </c>
      <c r="B50" s="2" t="s">
        <v>13</v>
      </c>
      <c r="C50" s="24">
        <v>963316</v>
      </c>
      <c r="D50" s="3">
        <v>920419</v>
      </c>
      <c r="E50" s="3">
        <v>589152</v>
      </c>
      <c r="F50" s="3">
        <v>110709</v>
      </c>
      <c r="G50" s="3">
        <v>42897</v>
      </c>
      <c r="H50" s="24">
        <v>0</v>
      </c>
      <c r="I50" s="3"/>
      <c r="J50" s="3"/>
      <c r="K50" s="3"/>
      <c r="L50" s="3"/>
      <c r="M50" s="3"/>
      <c r="N50" s="59">
        <v>963316</v>
      </c>
    </row>
    <row r="51" spans="1:14" ht="16.5" customHeight="1" hidden="1">
      <c r="A51" s="34"/>
      <c r="B51" s="2" t="s">
        <v>10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4"/>
    </row>
    <row r="52" spans="1:14" ht="27" hidden="1">
      <c r="A52" s="34"/>
      <c r="B52" s="2" t="s">
        <v>99</v>
      </c>
      <c r="C52" s="24">
        <v>0</v>
      </c>
      <c r="D52" s="3"/>
      <c r="E52" s="3"/>
      <c r="F52" s="3"/>
      <c r="G52" s="3"/>
      <c r="H52" s="24">
        <v>0</v>
      </c>
      <c r="I52" s="3"/>
      <c r="J52" s="3"/>
      <c r="K52" s="3"/>
      <c r="L52" s="3"/>
      <c r="M52" s="3"/>
      <c r="N52" s="59">
        <v>0</v>
      </c>
    </row>
    <row r="53" spans="1:14" ht="27.75" customHeight="1">
      <c r="A53" s="34" t="s">
        <v>668</v>
      </c>
      <c r="B53" s="2" t="s">
        <v>604</v>
      </c>
      <c r="C53" s="24">
        <v>2324637</v>
      </c>
      <c r="D53" s="3">
        <v>2281740</v>
      </c>
      <c r="E53" s="3">
        <v>1470971</v>
      </c>
      <c r="F53" s="3">
        <v>169059</v>
      </c>
      <c r="G53" s="3">
        <v>42897</v>
      </c>
      <c r="H53" s="24">
        <v>0</v>
      </c>
      <c r="I53" s="3"/>
      <c r="J53" s="3"/>
      <c r="K53" s="3"/>
      <c r="L53" s="3"/>
      <c r="M53" s="3"/>
      <c r="N53" s="59">
        <v>2324637</v>
      </c>
    </row>
    <row r="54" spans="1:14" ht="16.5" customHeight="1" hidden="1">
      <c r="A54" s="34"/>
      <c r="B54" s="2" t="s">
        <v>10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4"/>
    </row>
    <row r="55" spans="1:14" ht="27" hidden="1">
      <c r="A55" s="34"/>
      <c r="B55" s="2" t="s">
        <v>99</v>
      </c>
      <c r="C55" s="24">
        <v>0</v>
      </c>
      <c r="D55" s="3"/>
      <c r="E55" s="3"/>
      <c r="F55" s="3"/>
      <c r="G55" s="3"/>
      <c r="H55" s="24">
        <v>0</v>
      </c>
      <c r="I55" s="3"/>
      <c r="J55" s="3"/>
      <c r="K55" s="3"/>
      <c r="L55" s="3"/>
      <c r="M55" s="3"/>
      <c r="N55" s="59">
        <v>0</v>
      </c>
    </row>
    <row r="56" spans="1:14" ht="31.5" customHeight="1">
      <c r="A56" s="34" t="s">
        <v>669</v>
      </c>
      <c r="B56" s="2" t="s">
        <v>542</v>
      </c>
      <c r="C56" s="24">
        <v>1383293</v>
      </c>
      <c r="D56" s="3">
        <v>1381595</v>
      </c>
      <c r="E56" s="3">
        <v>732875</v>
      </c>
      <c r="F56" s="3">
        <v>128797</v>
      </c>
      <c r="G56" s="3">
        <v>1698</v>
      </c>
      <c r="H56" s="24">
        <v>7465</v>
      </c>
      <c r="I56" s="3">
        <v>7465</v>
      </c>
      <c r="J56" s="3"/>
      <c r="K56" s="3">
        <v>610</v>
      </c>
      <c r="L56" s="3"/>
      <c r="M56" s="3"/>
      <c r="N56" s="59">
        <v>1390758</v>
      </c>
    </row>
    <row r="57" spans="1:14" ht="16.5" customHeight="1" hidden="1">
      <c r="A57" s="34"/>
      <c r="B57" s="2" t="s">
        <v>10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4"/>
    </row>
    <row r="58" spans="1:14" ht="27" hidden="1">
      <c r="A58" s="34"/>
      <c r="B58" s="2" t="s">
        <v>99</v>
      </c>
      <c r="C58" s="24">
        <v>0</v>
      </c>
      <c r="D58" s="3"/>
      <c r="E58" s="3"/>
      <c r="F58" s="3"/>
      <c r="G58" s="3"/>
      <c r="H58" s="24">
        <v>0</v>
      </c>
      <c r="I58" s="3"/>
      <c r="J58" s="3"/>
      <c r="K58" s="3"/>
      <c r="L58" s="3"/>
      <c r="M58" s="3"/>
      <c r="N58" s="59">
        <v>0</v>
      </c>
    </row>
    <row r="59" spans="1:14" ht="19.5" customHeight="1">
      <c r="A59" s="34" t="s">
        <v>670</v>
      </c>
      <c r="B59" s="2" t="s">
        <v>605</v>
      </c>
      <c r="C59" s="24">
        <v>649167</v>
      </c>
      <c r="D59" s="3">
        <v>649167</v>
      </c>
      <c r="E59" s="3">
        <v>450910</v>
      </c>
      <c r="F59" s="3">
        <v>4974</v>
      </c>
      <c r="G59" s="3"/>
      <c r="H59" s="24">
        <v>0</v>
      </c>
      <c r="I59" s="3"/>
      <c r="J59" s="3"/>
      <c r="K59" s="3"/>
      <c r="L59" s="3"/>
      <c r="M59" s="3"/>
      <c r="N59" s="59">
        <v>649167</v>
      </c>
    </row>
    <row r="60" spans="1:14" ht="20.25" customHeight="1">
      <c r="A60" s="34" t="s">
        <v>671</v>
      </c>
      <c r="B60" s="2" t="s">
        <v>606</v>
      </c>
      <c r="C60" s="24">
        <v>2080187</v>
      </c>
      <c r="D60" s="3">
        <v>2057187</v>
      </c>
      <c r="E60" s="3">
        <v>1359815</v>
      </c>
      <c r="F60" s="3">
        <v>69779</v>
      </c>
      <c r="G60" s="3">
        <v>23000</v>
      </c>
      <c r="H60" s="24">
        <v>56350</v>
      </c>
      <c r="I60" s="3">
        <v>40350</v>
      </c>
      <c r="J60" s="3"/>
      <c r="K60" s="3">
        <v>2450</v>
      </c>
      <c r="L60" s="3">
        <v>16000</v>
      </c>
      <c r="M60" s="3"/>
      <c r="N60" s="59">
        <v>2136537</v>
      </c>
    </row>
    <row r="61" spans="1:14" ht="20.25" customHeight="1">
      <c r="A61" s="34" t="s">
        <v>672</v>
      </c>
      <c r="B61" s="2" t="s">
        <v>543</v>
      </c>
      <c r="C61" s="24">
        <v>827950</v>
      </c>
      <c r="D61" s="3">
        <v>827950</v>
      </c>
      <c r="E61" s="3">
        <v>493317</v>
      </c>
      <c r="F61" s="3">
        <v>30309</v>
      </c>
      <c r="G61" s="3"/>
      <c r="H61" s="24">
        <v>0</v>
      </c>
      <c r="I61" s="3"/>
      <c r="J61" s="3"/>
      <c r="K61" s="3"/>
      <c r="L61" s="3"/>
      <c r="M61" s="3"/>
      <c r="N61" s="59">
        <v>827950</v>
      </c>
    </row>
    <row r="62" spans="1:14" ht="21.75" customHeight="1">
      <c r="A62" s="34" t="s">
        <v>673</v>
      </c>
      <c r="B62" s="2" t="s">
        <v>532</v>
      </c>
      <c r="C62" s="24">
        <v>69885</v>
      </c>
      <c r="D62" s="3">
        <v>69885</v>
      </c>
      <c r="E62" s="3">
        <v>51001</v>
      </c>
      <c r="F62" s="3"/>
      <c r="G62" s="3"/>
      <c r="H62" s="24">
        <v>0</v>
      </c>
      <c r="I62" s="3"/>
      <c r="J62" s="3"/>
      <c r="K62" s="3"/>
      <c r="L62" s="3"/>
      <c r="M62" s="3"/>
      <c r="N62" s="59">
        <v>69885</v>
      </c>
    </row>
    <row r="63" spans="1:14" ht="27" customHeight="1">
      <c r="A63" s="34" t="s">
        <v>7</v>
      </c>
      <c r="B63" s="7" t="s">
        <v>8</v>
      </c>
      <c r="C63" s="24">
        <v>168540</v>
      </c>
      <c r="D63" s="3">
        <v>168540</v>
      </c>
      <c r="E63" s="3"/>
      <c r="F63" s="3"/>
      <c r="G63" s="3"/>
      <c r="H63" s="24">
        <v>0</v>
      </c>
      <c r="I63" s="3"/>
      <c r="J63" s="3"/>
      <c r="K63" s="3"/>
      <c r="L63" s="3"/>
      <c r="M63" s="3"/>
      <c r="N63" s="59">
        <v>168540</v>
      </c>
    </row>
    <row r="64" spans="1:14" ht="51.75" customHeight="1" hidden="1">
      <c r="A64" s="34" t="s">
        <v>37</v>
      </c>
      <c r="B64" s="60" t="s">
        <v>39</v>
      </c>
      <c r="C64" s="24">
        <v>0</v>
      </c>
      <c r="D64" s="3"/>
      <c r="E64" s="3"/>
      <c r="F64" s="3"/>
      <c r="G64" s="3"/>
      <c r="H64" s="24">
        <v>0</v>
      </c>
      <c r="I64" s="3"/>
      <c r="J64" s="3"/>
      <c r="K64" s="3"/>
      <c r="L64" s="3"/>
      <c r="M64" s="3"/>
      <c r="N64" s="59">
        <v>0</v>
      </c>
    </row>
    <row r="65" spans="1:14" ht="27" customHeight="1">
      <c r="A65" s="34" t="s">
        <v>647</v>
      </c>
      <c r="B65" s="2" t="s">
        <v>544</v>
      </c>
      <c r="C65" s="24">
        <v>1280855</v>
      </c>
      <c r="D65" s="3">
        <v>1237958</v>
      </c>
      <c r="E65" s="3">
        <v>728658</v>
      </c>
      <c r="F65" s="3">
        <v>216386</v>
      </c>
      <c r="G65" s="3">
        <v>42897</v>
      </c>
      <c r="H65" s="24">
        <v>47250</v>
      </c>
      <c r="I65" s="3">
        <v>42250</v>
      </c>
      <c r="J65" s="3"/>
      <c r="K65" s="3">
        <v>10250</v>
      </c>
      <c r="L65" s="3">
        <v>5000</v>
      </c>
      <c r="M65" s="3"/>
      <c r="N65" s="59">
        <v>1328105</v>
      </c>
    </row>
    <row r="66" spans="1:14" ht="16.5" customHeight="1" hidden="1">
      <c r="A66" s="34"/>
      <c r="B66" s="2" t="s">
        <v>10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4"/>
    </row>
    <row r="67" spans="1:14" ht="27" hidden="1">
      <c r="A67" s="34"/>
      <c r="B67" s="2" t="s">
        <v>99</v>
      </c>
      <c r="C67" s="24">
        <v>0</v>
      </c>
      <c r="D67" s="3"/>
      <c r="E67" s="3"/>
      <c r="F67" s="3"/>
      <c r="G67" s="3"/>
      <c r="H67" s="24">
        <v>0</v>
      </c>
      <c r="I67" s="3"/>
      <c r="J67" s="3"/>
      <c r="K67" s="3"/>
      <c r="L67" s="3"/>
      <c r="M67" s="3"/>
      <c r="N67" s="59">
        <v>0</v>
      </c>
    </row>
    <row r="68" spans="1:14" ht="21" customHeight="1" hidden="1">
      <c r="A68" s="34" t="s">
        <v>595</v>
      </c>
      <c r="B68" s="2" t="s">
        <v>524</v>
      </c>
      <c r="C68" s="24">
        <v>0</v>
      </c>
      <c r="D68" s="3"/>
      <c r="E68" s="3"/>
      <c r="F68" s="3"/>
      <c r="G68" s="3"/>
      <c r="H68" s="24">
        <v>0</v>
      </c>
      <c r="I68" s="3"/>
      <c r="J68" s="3"/>
      <c r="K68" s="3"/>
      <c r="L68" s="3"/>
      <c r="M68" s="3">
        <v>0</v>
      </c>
      <c r="N68" s="59">
        <v>0</v>
      </c>
    </row>
    <row r="69" spans="1:14" ht="22.5" customHeight="1">
      <c r="A69" s="89" t="s">
        <v>588</v>
      </c>
      <c r="B69" s="6" t="s">
        <v>599</v>
      </c>
      <c r="C69" s="59">
        <v>147716019</v>
      </c>
      <c r="D69" s="59">
        <v>147151212</v>
      </c>
      <c r="E69" s="59">
        <v>85163067</v>
      </c>
      <c r="F69" s="59">
        <v>15645657</v>
      </c>
      <c r="G69" s="59">
        <v>564807</v>
      </c>
      <c r="H69" s="59">
        <v>6569213.3</v>
      </c>
      <c r="I69" s="59">
        <v>5780637</v>
      </c>
      <c r="J69" s="59">
        <v>2336665</v>
      </c>
      <c r="K69" s="59">
        <v>545372</v>
      </c>
      <c r="L69" s="59">
        <v>788576.3</v>
      </c>
      <c r="M69" s="59">
        <v>327456.3</v>
      </c>
      <c r="N69" s="59">
        <v>154285232.3</v>
      </c>
    </row>
    <row r="70" spans="1:14" ht="20.25" customHeight="1">
      <c r="A70" s="34" t="s">
        <v>655</v>
      </c>
      <c r="B70" s="101" t="s">
        <v>520</v>
      </c>
      <c r="C70" s="24">
        <v>312930</v>
      </c>
      <c r="D70" s="3">
        <v>312930</v>
      </c>
      <c r="E70" s="3">
        <v>195114</v>
      </c>
      <c r="F70" s="3">
        <v>19225</v>
      </c>
      <c r="G70" s="3"/>
      <c r="H70" s="24">
        <v>0</v>
      </c>
      <c r="I70" s="3"/>
      <c r="J70" s="3"/>
      <c r="K70" s="3"/>
      <c r="L70" s="3"/>
      <c r="M70" s="3"/>
      <c r="N70" s="59">
        <v>312930</v>
      </c>
    </row>
    <row r="71" spans="1:14" ht="22.5" customHeight="1">
      <c r="A71" s="34" t="s">
        <v>674</v>
      </c>
      <c r="B71" s="101" t="s">
        <v>522</v>
      </c>
      <c r="C71" s="24">
        <v>147403089</v>
      </c>
      <c r="D71" s="24">
        <v>146838282</v>
      </c>
      <c r="E71" s="24">
        <v>84967953</v>
      </c>
      <c r="F71" s="24">
        <v>15626432</v>
      </c>
      <c r="G71" s="24">
        <v>564807</v>
      </c>
      <c r="H71" s="24">
        <v>6241757</v>
      </c>
      <c r="I71" s="24">
        <v>5780637</v>
      </c>
      <c r="J71" s="24">
        <v>2336665</v>
      </c>
      <c r="K71" s="24">
        <v>545372</v>
      </c>
      <c r="L71" s="24">
        <v>461120</v>
      </c>
      <c r="M71" s="24">
        <v>0</v>
      </c>
      <c r="N71" s="59">
        <v>153644846</v>
      </c>
    </row>
    <row r="72" spans="1:14" ht="18.75">
      <c r="A72" s="34" t="s">
        <v>675</v>
      </c>
      <c r="B72" s="101" t="s">
        <v>537</v>
      </c>
      <c r="C72" s="24">
        <v>88641377</v>
      </c>
      <c r="D72" s="3">
        <v>88106570</v>
      </c>
      <c r="E72" s="3">
        <v>52681614</v>
      </c>
      <c r="F72" s="3">
        <v>10824210</v>
      </c>
      <c r="G72" s="3">
        <v>534807</v>
      </c>
      <c r="H72" s="24">
        <v>3191790</v>
      </c>
      <c r="I72" s="3">
        <v>2842600</v>
      </c>
      <c r="J72" s="3">
        <v>1028665</v>
      </c>
      <c r="K72" s="3">
        <v>426872</v>
      </c>
      <c r="L72" s="3">
        <v>349190</v>
      </c>
      <c r="M72" s="3"/>
      <c r="N72" s="59">
        <v>91833167</v>
      </c>
    </row>
    <row r="73" spans="1:14" ht="16.5" customHeight="1">
      <c r="A73" s="14"/>
      <c r="B73" s="2" t="s">
        <v>10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4"/>
    </row>
    <row r="74" spans="1:14" ht="39" customHeight="1" hidden="1">
      <c r="A74" s="14"/>
      <c r="B74" s="46" t="s">
        <v>142</v>
      </c>
      <c r="C74" s="24">
        <v>0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59">
        <v>0</v>
      </c>
    </row>
    <row r="75" spans="1:14" ht="39.75" customHeight="1" hidden="1">
      <c r="A75" s="14"/>
      <c r="B75" s="60" t="s">
        <v>139</v>
      </c>
      <c r="C75" s="24">
        <v>0</v>
      </c>
      <c r="D75" s="3"/>
      <c r="E75" s="3"/>
      <c r="F75" s="3"/>
      <c r="G75" s="3"/>
      <c r="H75" s="24">
        <v>0</v>
      </c>
      <c r="I75" s="3"/>
      <c r="J75" s="3"/>
      <c r="K75" s="3"/>
      <c r="L75" s="3"/>
      <c r="M75" s="3"/>
      <c r="N75" s="59">
        <v>0</v>
      </c>
    </row>
    <row r="76" spans="1:14" ht="46.5" customHeight="1">
      <c r="A76" s="14"/>
      <c r="B76" s="83" t="s">
        <v>143</v>
      </c>
      <c r="C76" s="24">
        <v>100000</v>
      </c>
      <c r="D76" s="3">
        <v>100000</v>
      </c>
      <c r="E76" s="3"/>
      <c r="F76" s="3"/>
      <c r="G76" s="3"/>
      <c r="H76" s="24"/>
      <c r="I76" s="3"/>
      <c r="J76" s="3"/>
      <c r="K76" s="3"/>
      <c r="L76" s="3"/>
      <c r="M76" s="3"/>
      <c r="N76" s="59">
        <v>100000</v>
      </c>
    </row>
    <row r="77" spans="1:14" ht="17.25" customHeight="1">
      <c r="A77" s="34" t="s">
        <v>676</v>
      </c>
      <c r="B77" s="101" t="s">
        <v>607</v>
      </c>
      <c r="C77" s="24">
        <v>15337757</v>
      </c>
      <c r="D77" s="3">
        <v>15337757</v>
      </c>
      <c r="E77" s="3">
        <v>8929591</v>
      </c>
      <c r="F77" s="3">
        <v>2591760</v>
      </c>
      <c r="G77" s="3"/>
      <c r="H77" s="24">
        <v>294842</v>
      </c>
      <c r="I77" s="3">
        <v>252912</v>
      </c>
      <c r="J77" s="3">
        <v>8000</v>
      </c>
      <c r="K77" s="3">
        <v>82500</v>
      </c>
      <c r="L77" s="3">
        <v>41930</v>
      </c>
      <c r="M77" s="3"/>
      <c r="N77" s="59">
        <v>15632599</v>
      </c>
    </row>
    <row r="78" spans="1:14" ht="16.5" customHeight="1" hidden="1">
      <c r="A78" s="34"/>
      <c r="B78" s="101" t="s">
        <v>10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4"/>
    </row>
    <row r="79" spans="1:14" ht="32.25" hidden="1">
      <c r="A79" s="34"/>
      <c r="B79" s="101" t="s">
        <v>99</v>
      </c>
      <c r="C79" s="24">
        <v>0</v>
      </c>
      <c r="D79" s="3"/>
      <c r="E79" s="3"/>
      <c r="F79" s="3"/>
      <c r="G79" s="3"/>
      <c r="H79" s="24">
        <v>0</v>
      </c>
      <c r="I79" s="3"/>
      <c r="J79" s="3"/>
      <c r="K79" s="3"/>
      <c r="L79" s="3"/>
      <c r="M79" s="3"/>
      <c r="N79" s="59">
        <v>0</v>
      </c>
    </row>
    <row r="80" spans="1:14" ht="17.25" customHeight="1">
      <c r="A80" s="34" t="s">
        <v>677</v>
      </c>
      <c r="B80" s="97" t="s">
        <v>577</v>
      </c>
      <c r="C80" s="24">
        <v>12165063</v>
      </c>
      <c r="D80" s="3">
        <v>12155063</v>
      </c>
      <c r="E80" s="3">
        <v>7211125</v>
      </c>
      <c r="F80" s="3">
        <v>441488</v>
      </c>
      <c r="G80" s="3">
        <v>10000</v>
      </c>
      <c r="H80" s="24">
        <v>5375</v>
      </c>
      <c r="I80" s="3">
        <v>5375</v>
      </c>
      <c r="J80" s="3"/>
      <c r="K80" s="3"/>
      <c r="L80" s="3"/>
      <c r="M80" s="3"/>
      <c r="N80" s="59">
        <v>12170438</v>
      </c>
    </row>
    <row r="81" spans="1:14" ht="16.5" customHeight="1" hidden="1">
      <c r="A81" s="14"/>
      <c r="B81" s="2" t="s">
        <v>10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4"/>
    </row>
    <row r="82" spans="1:14" ht="27" hidden="1">
      <c r="A82" s="14"/>
      <c r="B82" s="2" t="s">
        <v>99</v>
      </c>
      <c r="C82" s="24">
        <v>0</v>
      </c>
      <c r="D82" s="3"/>
      <c r="E82" s="3"/>
      <c r="F82" s="3"/>
      <c r="G82" s="3"/>
      <c r="H82" s="24">
        <v>0</v>
      </c>
      <c r="I82" s="3"/>
      <c r="J82" s="3"/>
      <c r="K82" s="3"/>
      <c r="L82" s="3"/>
      <c r="M82" s="3"/>
      <c r="N82" s="59">
        <v>0</v>
      </c>
    </row>
    <row r="83" spans="1:14" ht="27" customHeight="1">
      <c r="A83" s="34" t="s">
        <v>678</v>
      </c>
      <c r="B83" s="7" t="s">
        <v>14</v>
      </c>
      <c r="C83" s="24">
        <v>19338009</v>
      </c>
      <c r="D83" s="3">
        <v>19318009</v>
      </c>
      <c r="E83" s="3">
        <v>12153063</v>
      </c>
      <c r="F83" s="3">
        <v>1292640</v>
      </c>
      <c r="G83" s="3">
        <v>20000</v>
      </c>
      <c r="H83" s="24">
        <v>97400</v>
      </c>
      <c r="I83" s="3">
        <v>77400</v>
      </c>
      <c r="J83" s="3"/>
      <c r="K83" s="3"/>
      <c r="L83" s="3">
        <v>20000</v>
      </c>
      <c r="M83" s="3"/>
      <c r="N83" s="59">
        <v>19435409</v>
      </c>
    </row>
    <row r="84" spans="1:14" ht="16.5" customHeight="1" hidden="1">
      <c r="A84" s="34"/>
      <c r="B84" s="2" t="s">
        <v>10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4"/>
    </row>
    <row r="85" spans="1:14" ht="27" hidden="1">
      <c r="A85" s="34"/>
      <c r="B85" s="2" t="s">
        <v>99</v>
      </c>
      <c r="C85" s="24">
        <v>0</v>
      </c>
      <c r="D85" s="3"/>
      <c r="E85" s="3"/>
      <c r="F85" s="3"/>
      <c r="G85" s="3"/>
      <c r="H85" s="24">
        <v>0</v>
      </c>
      <c r="I85" s="3"/>
      <c r="J85" s="3"/>
      <c r="K85" s="3"/>
      <c r="L85" s="3"/>
      <c r="M85" s="3"/>
      <c r="N85" s="59">
        <v>0</v>
      </c>
    </row>
    <row r="86" spans="1:14" ht="18.75">
      <c r="A86" s="34"/>
      <c r="B86" s="2" t="s">
        <v>10</v>
      </c>
      <c r="C86" s="24"/>
      <c r="D86" s="3"/>
      <c r="E86" s="3"/>
      <c r="F86" s="3"/>
      <c r="G86" s="3"/>
      <c r="H86" s="24"/>
      <c r="I86" s="3"/>
      <c r="J86" s="3"/>
      <c r="K86" s="3"/>
      <c r="L86" s="3"/>
      <c r="M86" s="3"/>
      <c r="N86" s="59"/>
    </row>
    <row r="87" spans="1:14" ht="36">
      <c r="A87" s="34"/>
      <c r="B87" s="83" t="s">
        <v>144</v>
      </c>
      <c r="C87" s="24">
        <v>30000</v>
      </c>
      <c r="D87" s="3">
        <v>30000</v>
      </c>
      <c r="E87" s="3"/>
      <c r="F87" s="3"/>
      <c r="G87" s="3"/>
      <c r="H87" s="24"/>
      <c r="I87" s="3"/>
      <c r="J87" s="3"/>
      <c r="K87" s="3"/>
      <c r="L87" s="3"/>
      <c r="M87" s="3"/>
      <c r="N87" s="59">
        <v>30000</v>
      </c>
    </row>
    <row r="88" spans="1:14" ht="20.25" customHeight="1">
      <c r="A88" s="34" t="s">
        <v>679</v>
      </c>
      <c r="B88" s="7" t="s">
        <v>545</v>
      </c>
      <c r="C88" s="24">
        <v>5622174</v>
      </c>
      <c r="D88" s="3">
        <v>5622174</v>
      </c>
      <c r="E88" s="3">
        <v>3560685</v>
      </c>
      <c r="F88" s="3">
        <v>452640</v>
      </c>
      <c r="G88" s="3"/>
      <c r="H88" s="24">
        <v>2652350</v>
      </c>
      <c r="I88" s="3">
        <v>2602350</v>
      </c>
      <c r="J88" s="3">
        <v>1300000</v>
      </c>
      <c r="K88" s="3">
        <v>36000</v>
      </c>
      <c r="L88" s="3">
        <v>50000</v>
      </c>
      <c r="M88" s="3"/>
      <c r="N88" s="59">
        <v>8274524</v>
      </c>
    </row>
    <row r="89" spans="1:14" ht="0.75" customHeight="1">
      <c r="A89" s="34"/>
      <c r="B89" s="2" t="s">
        <v>99</v>
      </c>
      <c r="C89" s="24">
        <v>0</v>
      </c>
      <c r="D89" s="3"/>
      <c r="E89" s="3"/>
      <c r="F89" s="3"/>
      <c r="G89" s="3"/>
      <c r="H89" s="24">
        <v>0</v>
      </c>
      <c r="I89" s="3"/>
      <c r="J89" s="3"/>
      <c r="K89" s="3"/>
      <c r="L89" s="3"/>
      <c r="M89" s="3"/>
      <c r="N89" s="59">
        <v>0</v>
      </c>
    </row>
    <row r="90" spans="1:14" ht="23.25" customHeight="1">
      <c r="A90" s="34" t="s">
        <v>680</v>
      </c>
      <c r="B90" s="7" t="s">
        <v>600</v>
      </c>
      <c r="C90" s="24">
        <v>1938451</v>
      </c>
      <c r="D90" s="3">
        <v>1938451</v>
      </c>
      <c r="E90" s="3"/>
      <c r="F90" s="3"/>
      <c r="G90" s="3"/>
      <c r="H90" s="24">
        <v>0</v>
      </c>
      <c r="I90" s="3"/>
      <c r="J90" s="3"/>
      <c r="K90" s="3"/>
      <c r="L90" s="3"/>
      <c r="M90" s="3"/>
      <c r="N90" s="59">
        <v>1938451</v>
      </c>
    </row>
    <row r="91" spans="1:14" ht="20.25" customHeight="1">
      <c r="A91" s="34" t="s">
        <v>681</v>
      </c>
      <c r="B91" s="7" t="s">
        <v>531</v>
      </c>
      <c r="C91" s="24">
        <v>645909</v>
      </c>
      <c r="D91" s="3">
        <v>645909</v>
      </c>
      <c r="E91" s="3">
        <v>431875</v>
      </c>
      <c r="F91" s="3">
        <v>23694</v>
      </c>
      <c r="G91" s="3"/>
      <c r="H91" s="24">
        <v>0</v>
      </c>
      <c r="I91" s="3"/>
      <c r="J91" s="3"/>
      <c r="K91" s="3"/>
      <c r="L91" s="3"/>
      <c r="M91" s="3"/>
      <c r="N91" s="59">
        <v>645909</v>
      </c>
    </row>
    <row r="92" spans="1:14" ht="29.25" customHeight="1">
      <c r="A92" s="34" t="s">
        <v>682</v>
      </c>
      <c r="B92" s="7" t="s">
        <v>135</v>
      </c>
      <c r="C92" s="24">
        <v>3714349</v>
      </c>
      <c r="D92" s="3">
        <v>3714349</v>
      </c>
      <c r="E92" s="3"/>
      <c r="F92" s="3"/>
      <c r="G92" s="3"/>
      <c r="H92" s="24">
        <v>0</v>
      </c>
      <c r="I92" s="3"/>
      <c r="J92" s="3"/>
      <c r="K92" s="3"/>
      <c r="L92" s="3"/>
      <c r="M92" s="3"/>
      <c r="N92" s="59">
        <v>3714349</v>
      </c>
    </row>
    <row r="93" spans="1:14" ht="20.25" customHeight="1">
      <c r="A93" s="34" t="s">
        <v>595</v>
      </c>
      <c r="B93" s="101" t="s">
        <v>524</v>
      </c>
      <c r="C93" s="24">
        <v>0</v>
      </c>
      <c r="D93" s="3"/>
      <c r="E93" s="3"/>
      <c r="F93" s="3"/>
      <c r="G93" s="3"/>
      <c r="H93" s="106">
        <v>327456.3</v>
      </c>
      <c r="I93" s="66"/>
      <c r="J93" s="66"/>
      <c r="K93" s="66"/>
      <c r="L93" s="66">
        <v>327456.3</v>
      </c>
      <c r="M93" s="66">
        <v>327456.3</v>
      </c>
      <c r="N93" s="76">
        <v>327456.3</v>
      </c>
    </row>
    <row r="94" spans="1:14" ht="17.25" customHeight="1" hidden="1">
      <c r="A94" s="14" t="s">
        <v>115</v>
      </c>
      <c r="B94" s="2" t="s">
        <v>597</v>
      </c>
      <c r="C94" s="24">
        <v>0</v>
      </c>
      <c r="D94" s="3"/>
      <c r="E94" s="3"/>
      <c r="F94" s="3"/>
      <c r="G94" s="3"/>
      <c r="H94" s="24">
        <v>0</v>
      </c>
      <c r="I94" s="3"/>
      <c r="J94" s="3"/>
      <c r="K94" s="3"/>
      <c r="L94" s="3"/>
      <c r="M94" s="3">
        <v>0</v>
      </c>
      <c r="N94" s="59">
        <v>0</v>
      </c>
    </row>
    <row r="95" spans="1:15" s="63" customFormat="1" ht="21.75" customHeight="1">
      <c r="A95" s="90" t="s">
        <v>107</v>
      </c>
      <c r="B95" s="88" t="s">
        <v>108</v>
      </c>
      <c r="C95" s="58">
        <v>1608162</v>
      </c>
      <c r="D95" s="61">
        <v>1606662</v>
      </c>
      <c r="E95" s="61">
        <v>787659</v>
      </c>
      <c r="F95" s="61">
        <v>212030</v>
      </c>
      <c r="G95" s="61">
        <v>1500</v>
      </c>
      <c r="H95" s="58">
        <v>0</v>
      </c>
      <c r="I95" s="61">
        <v>0</v>
      </c>
      <c r="J95" s="61">
        <v>0</v>
      </c>
      <c r="K95" s="61">
        <v>0</v>
      </c>
      <c r="L95" s="61">
        <v>0</v>
      </c>
      <c r="M95" s="61">
        <v>0</v>
      </c>
      <c r="N95" s="58">
        <v>1608162</v>
      </c>
      <c r="O95" s="62"/>
    </row>
    <row r="96" spans="1:14" ht="22.5" customHeight="1">
      <c r="A96" s="34" t="s">
        <v>655</v>
      </c>
      <c r="B96" s="101" t="s">
        <v>520</v>
      </c>
      <c r="C96" s="24">
        <v>255204</v>
      </c>
      <c r="D96" s="3">
        <v>253704</v>
      </c>
      <c r="E96" s="3">
        <v>165919</v>
      </c>
      <c r="F96" s="3">
        <v>7630</v>
      </c>
      <c r="G96" s="3">
        <v>1500</v>
      </c>
      <c r="H96" s="24">
        <v>0</v>
      </c>
      <c r="I96" s="3"/>
      <c r="J96" s="3"/>
      <c r="K96" s="3"/>
      <c r="L96" s="3"/>
      <c r="M96" s="3"/>
      <c r="N96" s="59">
        <v>255204</v>
      </c>
    </row>
    <row r="97" spans="1:14" ht="33.75" customHeight="1">
      <c r="A97" s="34" t="s">
        <v>669</v>
      </c>
      <c r="B97" s="2" t="s">
        <v>542</v>
      </c>
      <c r="C97" s="24">
        <v>1186458</v>
      </c>
      <c r="D97" s="3">
        <v>1186458</v>
      </c>
      <c r="E97" s="3">
        <v>621740</v>
      </c>
      <c r="F97" s="3">
        <v>204400</v>
      </c>
      <c r="G97" s="3"/>
      <c r="H97" s="24"/>
      <c r="I97" s="3"/>
      <c r="J97" s="3"/>
      <c r="K97" s="3"/>
      <c r="L97" s="3"/>
      <c r="M97" s="3"/>
      <c r="N97" s="59">
        <v>1186458</v>
      </c>
    </row>
    <row r="98" spans="1:14" ht="18.75">
      <c r="A98" s="34" t="s">
        <v>658</v>
      </c>
      <c r="B98" s="2" t="s">
        <v>109</v>
      </c>
      <c r="C98" s="24">
        <v>16500</v>
      </c>
      <c r="D98" s="3">
        <v>16500</v>
      </c>
      <c r="E98" s="3"/>
      <c r="F98" s="3"/>
      <c r="G98" s="3"/>
      <c r="H98" s="24">
        <v>0</v>
      </c>
      <c r="I98" s="3"/>
      <c r="J98" s="3"/>
      <c r="K98" s="3"/>
      <c r="L98" s="3"/>
      <c r="M98" s="3"/>
      <c r="N98" s="59">
        <v>16500</v>
      </c>
    </row>
    <row r="99" spans="1:14" ht="27.75" customHeight="1">
      <c r="A99" s="34" t="s">
        <v>661</v>
      </c>
      <c r="B99" s="7" t="s">
        <v>611</v>
      </c>
      <c r="C99" s="24">
        <v>130000</v>
      </c>
      <c r="D99" s="3">
        <v>130000</v>
      </c>
      <c r="E99" s="3"/>
      <c r="F99" s="3"/>
      <c r="G99" s="3"/>
      <c r="H99" s="24">
        <v>0</v>
      </c>
      <c r="I99" s="3"/>
      <c r="J99" s="3"/>
      <c r="K99" s="3"/>
      <c r="L99" s="3"/>
      <c r="M99" s="3"/>
      <c r="N99" s="59">
        <v>130000</v>
      </c>
    </row>
    <row r="100" spans="1:14" ht="39" customHeight="1">
      <c r="A100" s="34" t="s">
        <v>662</v>
      </c>
      <c r="B100" s="7" t="s">
        <v>137</v>
      </c>
      <c r="C100" s="24">
        <v>8000</v>
      </c>
      <c r="D100" s="3">
        <v>8000</v>
      </c>
      <c r="E100" s="3"/>
      <c r="F100" s="3"/>
      <c r="G100" s="3"/>
      <c r="H100" s="24">
        <v>0</v>
      </c>
      <c r="I100" s="3"/>
      <c r="J100" s="3"/>
      <c r="K100" s="3"/>
      <c r="L100" s="3"/>
      <c r="M100" s="3"/>
      <c r="N100" s="59">
        <v>8000</v>
      </c>
    </row>
    <row r="101" spans="1:14" ht="27.75" customHeight="1">
      <c r="A101" s="34" t="s">
        <v>663</v>
      </c>
      <c r="B101" s="7" t="s">
        <v>612</v>
      </c>
      <c r="C101" s="24">
        <v>12000</v>
      </c>
      <c r="D101" s="3">
        <v>12000</v>
      </c>
      <c r="E101" s="3"/>
      <c r="F101" s="3"/>
      <c r="G101" s="3"/>
      <c r="H101" s="24">
        <v>0</v>
      </c>
      <c r="I101" s="3"/>
      <c r="J101" s="3"/>
      <c r="K101" s="3"/>
      <c r="L101" s="3"/>
      <c r="M101" s="3"/>
      <c r="N101" s="59">
        <v>12000</v>
      </c>
    </row>
    <row r="102" spans="1:14" ht="17.25" customHeight="1" hidden="1">
      <c r="A102" s="34" t="s">
        <v>595</v>
      </c>
      <c r="B102" s="2" t="s">
        <v>524</v>
      </c>
      <c r="C102" s="24">
        <v>0</v>
      </c>
      <c r="D102" s="3"/>
      <c r="E102" s="3"/>
      <c r="F102" s="3"/>
      <c r="G102" s="3"/>
      <c r="H102" s="24">
        <v>0</v>
      </c>
      <c r="I102" s="3"/>
      <c r="J102" s="3"/>
      <c r="K102" s="3"/>
      <c r="L102" s="3"/>
      <c r="M102" s="3">
        <v>0</v>
      </c>
      <c r="N102" s="59">
        <v>0</v>
      </c>
    </row>
    <row r="103" spans="1:14" ht="32.25" customHeight="1">
      <c r="A103" s="89" t="s">
        <v>586</v>
      </c>
      <c r="B103" s="6" t="s">
        <v>541</v>
      </c>
      <c r="C103" s="59">
        <v>458421</v>
      </c>
      <c r="D103" s="59">
        <v>426541</v>
      </c>
      <c r="E103" s="59">
        <v>250046</v>
      </c>
      <c r="F103" s="59">
        <v>23015</v>
      </c>
      <c r="G103" s="59">
        <v>31880</v>
      </c>
      <c r="H103" s="59">
        <v>0</v>
      </c>
      <c r="I103" s="59">
        <v>0</v>
      </c>
      <c r="J103" s="59">
        <v>0</v>
      </c>
      <c r="K103" s="59">
        <v>0</v>
      </c>
      <c r="L103" s="59">
        <v>0</v>
      </c>
      <c r="M103" s="59">
        <v>0</v>
      </c>
      <c r="N103" s="59">
        <v>458421</v>
      </c>
    </row>
    <row r="104" spans="1:14" ht="19.5" customHeight="1">
      <c r="A104" s="34" t="s">
        <v>655</v>
      </c>
      <c r="B104" s="101" t="s">
        <v>520</v>
      </c>
      <c r="C104" s="24">
        <v>396341</v>
      </c>
      <c r="D104" s="3">
        <v>391841</v>
      </c>
      <c r="E104" s="3">
        <v>250046</v>
      </c>
      <c r="F104" s="3">
        <v>23015</v>
      </c>
      <c r="G104" s="3">
        <v>4500</v>
      </c>
      <c r="H104" s="24">
        <v>0</v>
      </c>
      <c r="I104" s="3"/>
      <c r="J104" s="3"/>
      <c r="K104" s="3"/>
      <c r="L104" s="3"/>
      <c r="M104" s="3"/>
      <c r="N104" s="59">
        <v>396341</v>
      </c>
    </row>
    <row r="105" spans="1:14" ht="30" customHeight="1">
      <c r="A105" s="34" t="s">
        <v>651</v>
      </c>
      <c r="B105" s="7" t="s">
        <v>59</v>
      </c>
      <c r="C105" s="24">
        <v>61080</v>
      </c>
      <c r="D105" s="3">
        <v>33700</v>
      </c>
      <c r="E105" s="3"/>
      <c r="F105" s="3"/>
      <c r="G105" s="3">
        <v>27380</v>
      </c>
      <c r="H105" s="24">
        <v>0</v>
      </c>
      <c r="I105" s="3"/>
      <c r="J105" s="3"/>
      <c r="K105" s="3"/>
      <c r="L105" s="3"/>
      <c r="M105" s="3"/>
      <c r="N105" s="59">
        <v>61080</v>
      </c>
    </row>
    <row r="106" spans="1:14" ht="15" customHeight="1">
      <c r="A106" s="14"/>
      <c r="B106" s="7" t="s">
        <v>10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4"/>
    </row>
    <row r="107" spans="1:14" ht="54" customHeight="1">
      <c r="A107" s="14"/>
      <c r="B107" s="7" t="s">
        <v>173</v>
      </c>
      <c r="C107" s="24">
        <v>61080</v>
      </c>
      <c r="D107" s="3">
        <v>33700</v>
      </c>
      <c r="E107" s="3"/>
      <c r="F107" s="3"/>
      <c r="G107" s="3">
        <v>27380</v>
      </c>
      <c r="H107" s="24">
        <v>0</v>
      </c>
      <c r="I107" s="3"/>
      <c r="J107" s="3"/>
      <c r="K107" s="3"/>
      <c r="L107" s="3"/>
      <c r="M107" s="3"/>
      <c r="N107" s="59">
        <v>61080</v>
      </c>
    </row>
    <row r="108" spans="1:14" ht="26.25" customHeight="1">
      <c r="A108" s="94" t="s">
        <v>150</v>
      </c>
      <c r="B108" s="95" t="s">
        <v>151</v>
      </c>
      <c r="C108" s="24">
        <v>1000</v>
      </c>
      <c r="D108" s="3">
        <v>1000</v>
      </c>
      <c r="E108" s="3"/>
      <c r="F108" s="3"/>
      <c r="G108" s="3"/>
      <c r="H108" s="24">
        <v>0</v>
      </c>
      <c r="I108" s="3"/>
      <c r="J108" s="3"/>
      <c r="K108" s="3"/>
      <c r="L108" s="24"/>
      <c r="M108" s="64"/>
      <c r="N108" s="59">
        <v>1000</v>
      </c>
    </row>
    <row r="109" spans="1:14" ht="17.25" customHeight="1">
      <c r="A109" s="94"/>
      <c r="B109" s="2" t="s">
        <v>10</v>
      </c>
      <c r="C109" s="24"/>
      <c r="D109" s="3"/>
      <c r="E109" s="3"/>
      <c r="F109" s="3"/>
      <c r="G109" s="3"/>
      <c r="H109" s="24"/>
      <c r="I109" s="3"/>
      <c r="J109" s="3"/>
      <c r="K109" s="3"/>
      <c r="L109" s="24"/>
      <c r="M109" s="64"/>
      <c r="N109" s="59"/>
    </row>
    <row r="110" spans="1:14" ht="30" customHeight="1">
      <c r="A110" s="94"/>
      <c r="B110" s="7" t="s">
        <v>160</v>
      </c>
      <c r="C110" s="24">
        <v>1000</v>
      </c>
      <c r="D110" s="3">
        <v>1000</v>
      </c>
      <c r="E110" s="3"/>
      <c r="F110" s="3"/>
      <c r="G110" s="3"/>
      <c r="H110" s="24">
        <v>0</v>
      </c>
      <c r="I110" s="3"/>
      <c r="J110" s="3"/>
      <c r="K110" s="3"/>
      <c r="L110" s="24"/>
      <c r="M110" s="64"/>
      <c r="N110" s="59">
        <v>1000</v>
      </c>
    </row>
    <row r="111" spans="1:14" ht="18.75" customHeight="1">
      <c r="A111" s="89" t="s">
        <v>578</v>
      </c>
      <c r="B111" s="6" t="s">
        <v>534</v>
      </c>
      <c r="C111" s="59">
        <v>943536</v>
      </c>
      <c r="D111" s="59">
        <v>943536</v>
      </c>
      <c r="E111" s="59">
        <v>572460</v>
      </c>
      <c r="F111" s="59">
        <v>55906</v>
      </c>
      <c r="G111" s="59">
        <v>0</v>
      </c>
      <c r="H111" s="59">
        <v>1605000</v>
      </c>
      <c r="I111" s="59">
        <v>1115000</v>
      </c>
      <c r="J111" s="59">
        <v>0</v>
      </c>
      <c r="K111" s="59">
        <v>0</v>
      </c>
      <c r="L111" s="59">
        <v>490000</v>
      </c>
      <c r="M111" s="59">
        <v>0</v>
      </c>
      <c r="N111" s="59">
        <v>2548536</v>
      </c>
    </row>
    <row r="112" spans="1:14" ht="19.5" customHeight="1">
      <c r="A112" s="34" t="s">
        <v>655</v>
      </c>
      <c r="B112" s="101" t="s">
        <v>520</v>
      </c>
      <c r="C112" s="24">
        <v>913536</v>
      </c>
      <c r="D112" s="3">
        <v>913536</v>
      </c>
      <c r="E112" s="3">
        <v>572460</v>
      </c>
      <c r="F112" s="3">
        <v>55906</v>
      </c>
      <c r="G112" s="3"/>
      <c r="H112" s="24">
        <v>0</v>
      </c>
      <c r="I112" s="3"/>
      <c r="J112" s="3"/>
      <c r="K112" s="3"/>
      <c r="L112" s="3"/>
      <c r="M112" s="3"/>
      <c r="N112" s="59">
        <v>913536</v>
      </c>
    </row>
    <row r="113" spans="1:14" ht="41.25" customHeight="1">
      <c r="A113" s="34">
        <v>100302</v>
      </c>
      <c r="B113" s="7" t="s">
        <v>602</v>
      </c>
      <c r="C113" s="24">
        <v>30000</v>
      </c>
      <c r="D113" s="3">
        <v>30000</v>
      </c>
      <c r="E113" s="3"/>
      <c r="F113" s="3"/>
      <c r="G113" s="3"/>
      <c r="H113" s="24">
        <v>1605000</v>
      </c>
      <c r="I113" s="3">
        <v>1115000</v>
      </c>
      <c r="J113" s="3"/>
      <c r="K113" s="3"/>
      <c r="L113" s="3">
        <v>490000</v>
      </c>
      <c r="M113" s="3"/>
      <c r="N113" s="59">
        <v>1635000</v>
      </c>
    </row>
    <row r="114" spans="1:14" ht="32.25" customHeight="1">
      <c r="A114" s="89" t="s">
        <v>34</v>
      </c>
      <c r="B114" s="6" t="s">
        <v>540</v>
      </c>
      <c r="C114" s="59">
        <v>10257906</v>
      </c>
      <c r="D114" s="59">
        <v>9676606</v>
      </c>
      <c r="E114" s="59">
        <v>724304</v>
      </c>
      <c r="F114" s="59">
        <v>7072149</v>
      </c>
      <c r="G114" s="59">
        <v>581300</v>
      </c>
      <c r="H114" s="76">
        <v>19638700.79</v>
      </c>
      <c r="I114" s="59">
        <v>6969352.53</v>
      </c>
      <c r="J114" s="59">
        <v>0</v>
      </c>
      <c r="K114" s="59">
        <v>0</v>
      </c>
      <c r="L114" s="59">
        <v>12669348.26</v>
      </c>
      <c r="M114" s="59">
        <v>4009997.6</v>
      </c>
      <c r="N114" s="76">
        <v>29896606.790000003</v>
      </c>
    </row>
    <row r="115" spans="1:14" ht="18.75" customHeight="1">
      <c r="A115" s="34" t="s">
        <v>655</v>
      </c>
      <c r="B115" s="101" t="s">
        <v>520</v>
      </c>
      <c r="C115" s="24">
        <v>1099066</v>
      </c>
      <c r="D115" s="3">
        <v>1079066</v>
      </c>
      <c r="E115" s="3">
        <v>724304</v>
      </c>
      <c r="F115" s="3">
        <v>27675</v>
      </c>
      <c r="G115" s="3">
        <v>20000</v>
      </c>
      <c r="H115" s="24">
        <v>0</v>
      </c>
      <c r="I115" s="3"/>
      <c r="J115" s="3"/>
      <c r="K115" s="3"/>
      <c r="L115" s="3"/>
      <c r="M115" s="3"/>
      <c r="N115" s="59">
        <v>1099066</v>
      </c>
    </row>
    <row r="116" spans="1:14" ht="19.5" customHeight="1">
      <c r="A116" s="34" t="s">
        <v>648</v>
      </c>
      <c r="B116" s="101" t="s">
        <v>523</v>
      </c>
      <c r="C116" s="24">
        <v>8489450</v>
      </c>
      <c r="D116" s="3">
        <v>7928150</v>
      </c>
      <c r="E116" s="3"/>
      <c r="F116" s="3">
        <v>7044474</v>
      </c>
      <c r="G116" s="3">
        <v>561300</v>
      </c>
      <c r="H116" s="24">
        <v>0</v>
      </c>
      <c r="I116" s="3"/>
      <c r="J116" s="3"/>
      <c r="K116" s="3"/>
      <c r="L116" s="3"/>
      <c r="M116" s="3"/>
      <c r="N116" s="59">
        <v>8489450</v>
      </c>
    </row>
    <row r="117" spans="1:14" ht="16.5" customHeight="1" hidden="1">
      <c r="A117" s="86"/>
      <c r="B117" s="2" t="s">
        <v>10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4"/>
    </row>
    <row r="118" spans="1:14" ht="27" hidden="1">
      <c r="A118" s="87"/>
      <c r="B118" s="2" t="s">
        <v>17</v>
      </c>
      <c r="C118" s="24">
        <v>0</v>
      </c>
      <c r="D118" s="22"/>
      <c r="E118" s="22"/>
      <c r="F118" s="22"/>
      <c r="G118" s="22"/>
      <c r="H118" s="24">
        <v>0</v>
      </c>
      <c r="I118" s="22"/>
      <c r="J118" s="22"/>
      <c r="K118" s="22"/>
      <c r="L118" s="22"/>
      <c r="M118" s="22"/>
      <c r="N118" s="59">
        <v>0</v>
      </c>
    </row>
    <row r="119" spans="1:14" ht="16.5" customHeight="1" hidden="1">
      <c r="A119" s="86"/>
      <c r="B119" s="2" t="s">
        <v>11</v>
      </c>
      <c r="C119" s="24">
        <v>0</v>
      </c>
      <c r="D119" s="3"/>
      <c r="E119" s="3"/>
      <c r="F119" s="3"/>
      <c r="G119" s="3"/>
      <c r="H119" s="24">
        <v>0</v>
      </c>
      <c r="I119" s="3"/>
      <c r="J119" s="3"/>
      <c r="K119" s="3"/>
      <c r="L119" s="3"/>
      <c r="M119" s="3"/>
      <c r="N119" s="59">
        <v>0</v>
      </c>
    </row>
    <row r="120" spans="1:14" ht="39.75" customHeight="1" hidden="1">
      <c r="A120" s="86" t="s">
        <v>74</v>
      </c>
      <c r="B120" s="7" t="s">
        <v>78</v>
      </c>
      <c r="C120" s="24">
        <v>0</v>
      </c>
      <c r="D120" s="3"/>
      <c r="E120" s="3"/>
      <c r="F120" s="3"/>
      <c r="G120" s="3"/>
      <c r="H120" s="24">
        <v>0</v>
      </c>
      <c r="I120" s="3"/>
      <c r="J120" s="3"/>
      <c r="K120" s="3"/>
      <c r="L120" s="3"/>
      <c r="M120" s="3"/>
      <c r="N120" s="59">
        <v>0</v>
      </c>
    </row>
    <row r="121" spans="1:14" ht="19.5" customHeight="1" hidden="1">
      <c r="A121" s="341" t="s">
        <v>116</v>
      </c>
      <c r="B121" s="7" t="s">
        <v>117</v>
      </c>
      <c r="C121" s="24"/>
      <c r="D121" s="3"/>
      <c r="E121" s="3"/>
      <c r="F121" s="3"/>
      <c r="G121" s="3"/>
      <c r="H121" s="24">
        <v>0</v>
      </c>
      <c r="I121" s="3"/>
      <c r="J121" s="3"/>
      <c r="K121" s="3"/>
      <c r="L121" s="3"/>
      <c r="M121" s="3"/>
      <c r="N121" s="59">
        <v>0</v>
      </c>
    </row>
    <row r="122" spans="1:14" ht="36.75" customHeight="1" hidden="1">
      <c r="A122" s="342"/>
      <c r="B122" s="7" t="s">
        <v>118</v>
      </c>
      <c r="C122" s="24"/>
      <c r="D122" s="3"/>
      <c r="E122" s="3"/>
      <c r="F122" s="3"/>
      <c r="G122" s="3"/>
      <c r="H122" s="24">
        <v>0</v>
      </c>
      <c r="I122" s="3"/>
      <c r="J122" s="3"/>
      <c r="K122" s="3"/>
      <c r="L122" s="3"/>
      <c r="M122" s="3"/>
      <c r="N122" s="59">
        <v>0</v>
      </c>
    </row>
    <row r="123" spans="1:14" ht="18.75" hidden="1">
      <c r="A123" s="342" t="s">
        <v>116</v>
      </c>
      <c r="B123" s="7" t="s">
        <v>119</v>
      </c>
      <c r="C123" s="24"/>
      <c r="D123" s="3"/>
      <c r="E123" s="3"/>
      <c r="F123" s="3"/>
      <c r="G123" s="3"/>
      <c r="H123" s="24">
        <v>0</v>
      </c>
      <c r="I123" s="3"/>
      <c r="J123" s="3"/>
      <c r="K123" s="3"/>
      <c r="L123" s="3"/>
      <c r="M123" s="3"/>
      <c r="N123" s="59">
        <v>0</v>
      </c>
    </row>
    <row r="124" spans="1:14" ht="18.75" hidden="1">
      <c r="A124" s="342"/>
      <c r="B124" s="7" t="s">
        <v>120</v>
      </c>
      <c r="C124" s="24"/>
      <c r="D124" s="3"/>
      <c r="E124" s="3"/>
      <c r="F124" s="3"/>
      <c r="G124" s="3"/>
      <c r="H124" s="24">
        <v>0</v>
      </c>
      <c r="I124" s="3"/>
      <c r="J124" s="3"/>
      <c r="K124" s="3"/>
      <c r="L124" s="3"/>
      <c r="M124" s="3"/>
      <c r="N124" s="59">
        <v>0</v>
      </c>
    </row>
    <row r="125" spans="1:14" ht="18.75" hidden="1">
      <c r="A125" s="342"/>
      <c r="B125" s="7" t="s">
        <v>121</v>
      </c>
      <c r="C125" s="24"/>
      <c r="D125" s="3"/>
      <c r="E125" s="3"/>
      <c r="F125" s="3"/>
      <c r="G125" s="3"/>
      <c r="H125" s="24">
        <v>0</v>
      </c>
      <c r="I125" s="3"/>
      <c r="J125" s="3"/>
      <c r="K125" s="3"/>
      <c r="L125" s="3"/>
      <c r="M125" s="3"/>
      <c r="N125" s="59">
        <v>0</v>
      </c>
    </row>
    <row r="126" spans="1:14" ht="18.75" hidden="1">
      <c r="A126" s="342"/>
      <c r="B126" s="7" t="s">
        <v>122</v>
      </c>
      <c r="C126" s="24"/>
      <c r="D126" s="3"/>
      <c r="E126" s="3"/>
      <c r="F126" s="3"/>
      <c r="G126" s="3"/>
      <c r="H126" s="24">
        <v>0</v>
      </c>
      <c r="I126" s="3"/>
      <c r="J126" s="3"/>
      <c r="K126" s="3"/>
      <c r="L126" s="3"/>
      <c r="M126" s="3"/>
      <c r="N126" s="59">
        <v>0</v>
      </c>
    </row>
    <row r="127" spans="1:14" ht="18.75" hidden="1">
      <c r="A127" s="343"/>
      <c r="B127" s="7" t="s">
        <v>123</v>
      </c>
      <c r="C127" s="24"/>
      <c r="D127" s="3"/>
      <c r="E127" s="3"/>
      <c r="F127" s="3"/>
      <c r="G127" s="3"/>
      <c r="H127" s="24">
        <v>0</v>
      </c>
      <c r="I127" s="3"/>
      <c r="J127" s="3"/>
      <c r="K127" s="3"/>
      <c r="L127" s="3"/>
      <c r="M127" s="3"/>
      <c r="N127" s="59">
        <v>0</v>
      </c>
    </row>
    <row r="128" spans="1:14" ht="120.75" customHeight="1">
      <c r="A128" s="34">
        <v>100302</v>
      </c>
      <c r="B128" s="7" t="s">
        <v>165</v>
      </c>
      <c r="C128" s="24">
        <v>654390</v>
      </c>
      <c r="D128" s="3">
        <v>654390</v>
      </c>
      <c r="E128" s="3"/>
      <c r="F128" s="3"/>
      <c r="G128" s="3"/>
      <c r="H128" s="24">
        <v>0</v>
      </c>
      <c r="I128" s="3"/>
      <c r="J128" s="3"/>
      <c r="K128" s="3"/>
      <c r="L128" s="3"/>
      <c r="M128" s="3"/>
      <c r="N128" s="59">
        <v>654390</v>
      </c>
    </row>
    <row r="129" spans="1:14" ht="76.5" customHeight="1" hidden="1">
      <c r="A129" s="34" t="s">
        <v>42</v>
      </c>
      <c r="B129" s="7" t="s">
        <v>43</v>
      </c>
      <c r="C129" s="24">
        <v>0</v>
      </c>
      <c r="D129" s="3"/>
      <c r="E129" s="3"/>
      <c r="F129" s="3"/>
      <c r="G129" s="3"/>
      <c r="H129" s="24">
        <v>0</v>
      </c>
      <c r="I129" s="3"/>
      <c r="J129" s="3"/>
      <c r="K129" s="3"/>
      <c r="L129" s="3"/>
      <c r="M129" s="3"/>
      <c r="N129" s="59">
        <v>0</v>
      </c>
    </row>
    <row r="130" spans="1:14" ht="20.25" customHeight="1">
      <c r="A130" s="34" t="s">
        <v>595</v>
      </c>
      <c r="B130" s="101" t="s">
        <v>524</v>
      </c>
      <c r="C130" s="24">
        <v>0</v>
      </c>
      <c r="D130" s="3"/>
      <c r="E130" s="3"/>
      <c r="F130" s="3"/>
      <c r="G130" s="3"/>
      <c r="H130" s="127">
        <v>2609997.6</v>
      </c>
      <c r="I130" s="126"/>
      <c r="J130" s="126"/>
      <c r="K130" s="126"/>
      <c r="L130" s="139">
        <v>2609997.6</v>
      </c>
      <c r="M130" s="125">
        <v>2609997.6</v>
      </c>
      <c r="N130" s="128">
        <v>2609997.6</v>
      </c>
    </row>
    <row r="131" spans="1:14" ht="16.5" customHeight="1">
      <c r="A131" s="34"/>
      <c r="B131" s="2" t="s">
        <v>10</v>
      </c>
      <c r="C131" s="3"/>
      <c r="D131" s="3"/>
      <c r="E131" s="3"/>
      <c r="F131" s="3"/>
      <c r="G131" s="3"/>
      <c r="H131" s="64"/>
      <c r="I131" s="64"/>
      <c r="J131" s="64"/>
      <c r="K131" s="64"/>
      <c r="L131" s="64"/>
      <c r="M131" s="64"/>
      <c r="N131" s="61"/>
    </row>
    <row r="132" spans="1:14" ht="27">
      <c r="A132" s="34"/>
      <c r="B132" s="2" t="s">
        <v>166</v>
      </c>
      <c r="C132" s="24">
        <v>0</v>
      </c>
      <c r="D132" s="3"/>
      <c r="E132" s="3"/>
      <c r="F132" s="3"/>
      <c r="G132" s="3"/>
      <c r="H132" s="102">
        <v>700000</v>
      </c>
      <c r="I132" s="64"/>
      <c r="J132" s="64"/>
      <c r="K132" s="64"/>
      <c r="L132" s="64">
        <v>700000</v>
      </c>
      <c r="M132" s="64">
        <v>700000</v>
      </c>
      <c r="N132" s="58">
        <v>700000</v>
      </c>
    </row>
    <row r="133" spans="1:14" ht="27">
      <c r="A133" s="34"/>
      <c r="B133" s="2" t="s">
        <v>96</v>
      </c>
      <c r="C133" s="24">
        <v>0</v>
      </c>
      <c r="D133" s="3"/>
      <c r="E133" s="3"/>
      <c r="F133" s="3"/>
      <c r="G133" s="3"/>
      <c r="H133" s="127">
        <v>1119997.6</v>
      </c>
      <c r="I133" s="126"/>
      <c r="J133" s="126"/>
      <c r="K133" s="126"/>
      <c r="L133" s="125">
        <v>1119997.6</v>
      </c>
      <c r="M133" s="125">
        <v>1119997.6</v>
      </c>
      <c r="N133" s="128">
        <v>1119997.6</v>
      </c>
    </row>
    <row r="134" spans="1:16" ht="27" customHeight="1">
      <c r="A134" s="34" t="s">
        <v>546</v>
      </c>
      <c r="B134" s="7" t="s">
        <v>601</v>
      </c>
      <c r="C134" s="24">
        <v>0</v>
      </c>
      <c r="D134" s="3"/>
      <c r="E134" s="3"/>
      <c r="F134" s="65"/>
      <c r="G134" s="3"/>
      <c r="H134" s="106">
        <v>7601546.53</v>
      </c>
      <c r="I134" s="141">
        <v>6144352.53</v>
      </c>
      <c r="J134" s="66"/>
      <c r="K134" s="66"/>
      <c r="L134" s="140">
        <v>1457194</v>
      </c>
      <c r="M134" s="66"/>
      <c r="N134" s="76">
        <v>7601546.53</v>
      </c>
      <c r="O134" s="138"/>
      <c r="P134" s="138"/>
    </row>
    <row r="135" spans="1:14" ht="14.25" customHeight="1" hidden="1">
      <c r="A135" s="34"/>
      <c r="B135" s="2" t="s">
        <v>10</v>
      </c>
      <c r="C135" s="24"/>
      <c r="D135" s="3"/>
      <c r="E135" s="3"/>
      <c r="F135" s="65"/>
      <c r="G135" s="3"/>
      <c r="H135" s="24"/>
      <c r="I135" s="3"/>
      <c r="J135" s="3"/>
      <c r="K135" s="3"/>
      <c r="L135" s="24"/>
      <c r="M135" s="3"/>
      <c r="N135" s="59"/>
    </row>
    <row r="136" spans="1:14" ht="51" customHeight="1" hidden="1">
      <c r="A136" s="34"/>
      <c r="B136" s="7" t="s">
        <v>138</v>
      </c>
      <c r="C136" s="24"/>
      <c r="D136" s="3"/>
      <c r="E136" s="3"/>
      <c r="F136" s="65"/>
      <c r="G136" s="3"/>
      <c r="H136" s="24">
        <v>0</v>
      </c>
      <c r="I136" s="3"/>
      <c r="J136" s="3"/>
      <c r="K136" s="3"/>
      <c r="L136" s="24"/>
      <c r="M136" s="3"/>
      <c r="N136" s="59">
        <v>0</v>
      </c>
    </row>
    <row r="137" spans="1:14" ht="42" customHeight="1">
      <c r="A137" s="37" t="s">
        <v>594</v>
      </c>
      <c r="B137" s="7" t="s">
        <v>16</v>
      </c>
      <c r="C137" s="24">
        <v>0</v>
      </c>
      <c r="D137" s="3"/>
      <c r="E137" s="3"/>
      <c r="F137" s="3"/>
      <c r="G137" s="3"/>
      <c r="H137" s="24">
        <v>1400000</v>
      </c>
      <c r="I137" s="3"/>
      <c r="J137" s="3"/>
      <c r="K137" s="3"/>
      <c r="L137" s="24">
        <v>1400000</v>
      </c>
      <c r="M137" s="64">
        <v>1400000</v>
      </c>
      <c r="N137" s="59">
        <v>1400000</v>
      </c>
    </row>
    <row r="138" spans="1:14" ht="26.25" customHeight="1">
      <c r="A138" s="94" t="s">
        <v>150</v>
      </c>
      <c r="B138" s="95" t="s">
        <v>151</v>
      </c>
      <c r="C138" s="24">
        <v>15000</v>
      </c>
      <c r="D138" s="3">
        <v>15000</v>
      </c>
      <c r="E138" s="3"/>
      <c r="F138" s="3"/>
      <c r="G138" s="3"/>
      <c r="H138" s="24">
        <v>0</v>
      </c>
      <c r="I138" s="3"/>
      <c r="J138" s="3"/>
      <c r="K138" s="3"/>
      <c r="L138" s="24"/>
      <c r="M138" s="64"/>
      <c r="N138" s="59">
        <v>15000</v>
      </c>
    </row>
    <row r="139" spans="1:14" ht="17.25" customHeight="1">
      <c r="A139" s="94"/>
      <c r="B139" s="2" t="s">
        <v>10</v>
      </c>
      <c r="C139" s="24"/>
      <c r="D139" s="3"/>
      <c r="E139" s="3"/>
      <c r="F139" s="3"/>
      <c r="G139" s="3"/>
      <c r="H139" s="24"/>
      <c r="I139" s="3"/>
      <c r="J139" s="3"/>
      <c r="K139" s="3"/>
      <c r="L139" s="24"/>
      <c r="M139" s="64"/>
      <c r="N139" s="59"/>
    </row>
    <row r="140" spans="1:14" ht="30" customHeight="1">
      <c r="A140" s="94"/>
      <c r="B140" s="7" t="s">
        <v>152</v>
      </c>
      <c r="C140" s="24">
        <v>15000</v>
      </c>
      <c r="D140" s="3">
        <v>15000</v>
      </c>
      <c r="E140" s="3"/>
      <c r="F140" s="3"/>
      <c r="G140" s="3"/>
      <c r="H140" s="24">
        <v>0</v>
      </c>
      <c r="I140" s="3"/>
      <c r="J140" s="3"/>
      <c r="K140" s="3"/>
      <c r="L140" s="24"/>
      <c r="M140" s="64"/>
      <c r="N140" s="59">
        <v>15000</v>
      </c>
    </row>
    <row r="141" spans="1:14" ht="21" customHeight="1">
      <c r="A141" s="113" t="s">
        <v>567</v>
      </c>
      <c r="B141" s="88" t="s">
        <v>568</v>
      </c>
      <c r="C141" s="24"/>
      <c r="D141" s="3"/>
      <c r="E141" s="3"/>
      <c r="F141" s="3"/>
      <c r="G141" s="3"/>
      <c r="H141" s="128">
        <v>8027156.66</v>
      </c>
      <c r="I141" s="59">
        <v>825000</v>
      </c>
      <c r="J141" s="59">
        <v>0</v>
      </c>
      <c r="K141" s="59">
        <v>0</v>
      </c>
      <c r="L141" s="59">
        <v>7202156.66</v>
      </c>
      <c r="M141" s="64"/>
      <c r="N141" s="76">
        <v>8027156.66</v>
      </c>
    </row>
    <row r="142" spans="1:14" ht="15.75" customHeight="1">
      <c r="A142" s="34" t="s">
        <v>563</v>
      </c>
      <c r="B142" s="74" t="s">
        <v>564</v>
      </c>
      <c r="C142" s="24"/>
      <c r="D142" s="3"/>
      <c r="E142" s="3"/>
      <c r="F142" s="3"/>
      <c r="G142" s="3"/>
      <c r="H142" s="106">
        <v>3231392.66</v>
      </c>
      <c r="I142" s="3"/>
      <c r="J142" s="3"/>
      <c r="K142" s="3"/>
      <c r="L142" s="141">
        <v>3231392.66</v>
      </c>
      <c r="M142" s="3"/>
      <c r="N142" s="76">
        <v>3231392.66</v>
      </c>
    </row>
    <row r="143" spans="1:14" ht="20.25" customHeight="1">
      <c r="A143" s="34" t="s">
        <v>569</v>
      </c>
      <c r="B143" s="74" t="s">
        <v>570</v>
      </c>
      <c r="C143" s="24"/>
      <c r="D143" s="3"/>
      <c r="E143" s="3"/>
      <c r="F143" s="3"/>
      <c r="G143" s="3"/>
      <c r="H143" s="24">
        <v>200000</v>
      </c>
      <c r="I143" s="3"/>
      <c r="J143" s="3"/>
      <c r="K143" s="3"/>
      <c r="L143" s="3">
        <v>200000</v>
      </c>
      <c r="M143" s="3"/>
      <c r="N143" s="59">
        <v>200000</v>
      </c>
    </row>
    <row r="144" spans="1:14" ht="33" customHeight="1">
      <c r="A144" s="34" t="s">
        <v>571</v>
      </c>
      <c r="B144" s="74" t="s">
        <v>572</v>
      </c>
      <c r="C144" s="24"/>
      <c r="D144" s="3"/>
      <c r="E144" s="3"/>
      <c r="F144" s="3"/>
      <c r="G144" s="3"/>
      <c r="H144" s="24">
        <v>470000</v>
      </c>
      <c r="I144" s="3">
        <v>470000</v>
      </c>
      <c r="J144" s="3"/>
      <c r="K144" s="3"/>
      <c r="L144" s="3"/>
      <c r="M144" s="3"/>
      <c r="N144" s="59">
        <v>470000</v>
      </c>
    </row>
    <row r="145" spans="1:14" ht="18.75" customHeight="1">
      <c r="A145" s="34" t="s">
        <v>573</v>
      </c>
      <c r="B145" s="74" t="s">
        <v>574</v>
      </c>
      <c r="C145" s="24"/>
      <c r="D145" s="3"/>
      <c r="E145" s="3"/>
      <c r="F145" s="3"/>
      <c r="G145" s="3"/>
      <c r="H145" s="24">
        <v>50000</v>
      </c>
      <c r="I145" s="3">
        <v>50000</v>
      </c>
      <c r="J145" s="3"/>
      <c r="K145" s="3"/>
      <c r="L145" s="3"/>
      <c r="M145" s="3"/>
      <c r="N145" s="59">
        <v>50000</v>
      </c>
    </row>
    <row r="146" spans="1:14" ht="49.5" customHeight="1">
      <c r="A146" s="34" t="s">
        <v>1</v>
      </c>
      <c r="B146" s="74" t="s">
        <v>2</v>
      </c>
      <c r="C146" s="24">
        <v>0</v>
      </c>
      <c r="D146" s="3"/>
      <c r="E146" s="3"/>
      <c r="F146" s="65"/>
      <c r="G146" s="3"/>
      <c r="H146" s="24">
        <v>4075764</v>
      </c>
      <c r="I146" s="3">
        <v>305000</v>
      </c>
      <c r="J146" s="66"/>
      <c r="K146" s="66"/>
      <c r="L146" s="24">
        <v>3770764</v>
      </c>
      <c r="M146" s="66"/>
      <c r="N146" s="59">
        <v>4075764</v>
      </c>
    </row>
    <row r="147" spans="1:14" ht="43.5" customHeight="1">
      <c r="A147" s="267" t="s">
        <v>10</v>
      </c>
      <c r="B147" s="7" t="s">
        <v>167</v>
      </c>
      <c r="C147" s="24"/>
      <c r="D147" s="3"/>
      <c r="E147" s="3"/>
      <c r="F147" s="65"/>
      <c r="G147" s="3"/>
      <c r="H147" s="24">
        <v>300000</v>
      </c>
      <c r="I147" s="3"/>
      <c r="J147" s="66"/>
      <c r="K147" s="66"/>
      <c r="L147" s="24">
        <v>300000</v>
      </c>
      <c r="M147" s="66"/>
      <c r="N147" s="59">
        <v>300000</v>
      </c>
    </row>
    <row r="148" spans="1:14" ht="56.25" customHeight="1">
      <c r="A148" s="268"/>
      <c r="B148" s="7" t="s">
        <v>180</v>
      </c>
      <c r="C148" s="24"/>
      <c r="D148" s="3"/>
      <c r="E148" s="3"/>
      <c r="F148" s="65"/>
      <c r="G148" s="3"/>
      <c r="H148" s="24">
        <v>400000</v>
      </c>
      <c r="I148" s="3"/>
      <c r="J148" s="66"/>
      <c r="K148" s="66"/>
      <c r="L148" s="24">
        <v>400000</v>
      </c>
      <c r="M148" s="66"/>
      <c r="N148" s="59">
        <v>400000</v>
      </c>
    </row>
    <row r="149" spans="1:14" ht="40.5" customHeight="1">
      <c r="A149" s="269"/>
      <c r="B149" s="7" t="s">
        <v>147</v>
      </c>
      <c r="C149" s="24"/>
      <c r="D149" s="3"/>
      <c r="E149" s="3"/>
      <c r="F149" s="65"/>
      <c r="G149" s="3"/>
      <c r="H149" s="24">
        <v>400000</v>
      </c>
      <c r="I149" s="3"/>
      <c r="J149" s="66"/>
      <c r="K149" s="66"/>
      <c r="L149" s="24">
        <v>400000</v>
      </c>
      <c r="M149" s="66"/>
      <c r="N149" s="59">
        <v>400000</v>
      </c>
    </row>
    <row r="150" spans="1:14" ht="15.75" customHeight="1" hidden="1">
      <c r="A150" s="14" t="s">
        <v>10</v>
      </c>
      <c r="B150" s="7" t="s">
        <v>124</v>
      </c>
      <c r="C150" s="24"/>
      <c r="D150" s="3"/>
      <c r="E150" s="3"/>
      <c r="F150" s="65"/>
      <c r="G150" s="3"/>
      <c r="H150" s="24">
        <v>0</v>
      </c>
      <c r="I150" s="3"/>
      <c r="J150" s="3"/>
      <c r="K150" s="3"/>
      <c r="L150" s="3">
        <v>0</v>
      </c>
      <c r="M150" s="3"/>
      <c r="N150" s="59">
        <v>0</v>
      </c>
    </row>
    <row r="151" spans="1:14" ht="16.5" customHeight="1" hidden="1">
      <c r="A151" s="270" t="s">
        <v>116</v>
      </c>
      <c r="B151" s="7" t="s">
        <v>117</v>
      </c>
      <c r="C151" s="24"/>
      <c r="D151" s="3"/>
      <c r="E151" s="3"/>
      <c r="F151" s="65"/>
      <c r="G151" s="3"/>
      <c r="H151" s="24">
        <v>0</v>
      </c>
      <c r="I151" s="3"/>
      <c r="J151" s="3"/>
      <c r="K151" s="3"/>
      <c r="L151" s="3"/>
      <c r="M151" s="3"/>
      <c r="N151" s="59">
        <v>0</v>
      </c>
    </row>
    <row r="152" spans="1:14" ht="26.25" customHeight="1" hidden="1">
      <c r="A152" s="245"/>
      <c r="B152" s="7" t="s">
        <v>118</v>
      </c>
      <c r="C152" s="24"/>
      <c r="D152" s="3"/>
      <c r="E152" s="3"/>
      <c r="F152" s="65"/>
      <c r="G152" s="3"/>
      <c r="H152" s="24">
        <v>0</v>
      </c>
      <c r="I152" s="3"/>
      <c r="J152" s="3"/>
      <c r="K152" s="3"/>
      <c r="L152" s="3"/>
      <c r="M152" s="3"/>
      <c r="N152" s="59">
        <v>0</v>
      </c>
    </row>
    <row r="153" spans="1:14" ht="16.5" customHeight="1" hidden="1">
      <c r="A153" s="245"/>
      <c r="B153" s="7" t="s">
        <v>119</v>
      </c>
      <c r="C153" s="24"/>
      <c r="D153" s="3"/>
      <c r="E153" s="3"/>
      <c r="F153" s="65"/>
      <c r="G153" s="3"/>
      <c r="H153" s="24">
        <v>0</v>
      </c>
      <c r="I153" s="3"/>
      <c r="J153" s="3"/>
      <c r="K153" s="3"/>
      <c r="L153" s="3"/>
      <c r="M153" s="3"/>
      <c r="N153" s="59">
        <v>0</v>
      </c>
    </row>
    <row r="154" spans="1:14" ht="16.5" customHeight="1" hidden="1">
      <c r="A154" s="245"/>
      <c r="B154" s="7" t="s">
        <v>120</v>
      </c>
      <c r="C154" s="24"/>
      <c r="D154" s="3"/>
      <c r="E154" s="3"/>
      <c r="F154" s="65"/>
      <c r="G154" s="3"/>
      <c r="H154" s="24">
        <v>0</v>
      </c>
      <c r="I154" s="3"/>
      <c r="J154" s="3"/>
      <c r="K154" s="3"/>
      <c r="L154" s="3"/>
      <c r="M154" s="3"/>
      <c r="N154" s="59">
        <v>0</v>
      </c>
    </row>
    <row r="155" spans="1:14" ht="16.5" customHeight="1" hidden="1">
      <c r="A155" s="246"/>
      <c r="B155" s="7" t="s">
        <v>123</v>
      </c>
      <c r="C155" s="24"/>
      <c r="D155" s="3"/>
      <c r="E155" s="3"/>
      <c r="F155" s="65"/>
      <c r="G155" s="3"/>
      <c r="H155" s="24">
        <v>0</v>
      </c>
      <c r="I155" s="3"/>
      <c r="J155" s="3"/>
      <c r="K155" s="3"/>
      <c r="L155" s="3"/>
      <c r="M155" s="3"/>
      <c r="N155" s="59">
        <v>0</v>
      </c>
    </row>
    <row r="156" spans="1:14" ht="25.5" customHeight="1" hidden="1">
      <c r="A156" s="14" t="s">
        <v>10</v>
      </c>
      <c r="B156" s="7" t="s">
        <v>125</v>
      </c>
      <c r="C156" s="24"/>
      <c r="D156" s="3"/>
      <c r="E156" s="3"/>
      <c r="F156" s="65"/>
      <c r="G156" s="3"/>
      <c r="H156" s="24">
        <v>0</v>
      </c>
      <c r="I156" s="3"/>
      <c r="J156" s="3"/>
      <c r="K156" s="3"/>
      <c r="L156" s="3">
        <v>0</v>
      </c>
      <c r="M156" s="3"/>
      <c r="N156" s="59">
        <v>0</v>
      </c>
    </row>
    <row r="157" spans="1:14" ht="17.25" customHeight="1" hidden="1">
      <c r="A157" s="319" t="s">
        <v>116</v>
      </c>
      <c r="B157" s="7" t="s">
        <v>117</v>
      </c>
      <c r="C157" s="24"/>
      <c r="D157" s="3"/>
      <c r="E157" s="3"/>
      <c r="F157" s="65"/>
      <c r="G157" s="3"/>
      <c r="H157" s="24">
        <v>0</v>
      </c>
      <c r="I157" s="3"/>
      <c r="J157" s="3"/>
      <c r="K157" s="3"/>
      <c r="L157" s="3"/>
      <c r="M157" s="3"/>
      <c r="N157" s="59">
        <v>0</v>
      </c>
    </row>
    <row r="158" spans="1:14" ht="27" customHeight="1" hidden="1">
      <c r="A158" s="320"/>
      <c r="B158" s="7" t="s">
        <v>118</v>
      </c>
      <c r="C158" s="24"/>
      <c r="D158" s="3"/>
      <c r="E158" s="3"/>
      <c r="F158" s="65"/>
      <c r="G158" s="3"/>
      <c r="H158" s="24">
        <v>0</v>
      </c>
      <c r="I158" s="3"/>
      <c r="J158" s="3"/>
      <c r="K158" s="3"/>
      <c r="L158" s="3"/>
      <c r="M158" s="3"/>
      <c r="N158" s="59">
        <v>0</v>
      </c>
    </row>
    <row r="159" spans="1:14" ht="17.25" customHeight="1" hidden="1">
      <c r="A159" s="320"/>
      <c r="B159" s="7" t="s">
        <v>119</v>
      </c>
      <c r="C159" s="24"/>
      <c r="D159" s="3"/>
      <c r="E159" s="3"/>
      <c r="F159" s="65"/>
      <c r="G159" s="3"/>
      <c r="H159" s="24">
        <v>0</v>
      </c>
      <c r="I159" s="3"/>
      <c r="J159" s="3"/>
      <c r="K159" s="3"/>
      <c r="L159" s="3"/>
      <c r="M159" s="3"/>
      <c r="N159" s="59">
        <v>0</v>
      </c>
    </row>
    <row r="160" spans="1:14" ht="20.25" customHeight="1" hidden="1">
      <c r="A160" s="434" t="s">
        <v>116</v>
      </c>
      <c r="B160" s="7" t="s">
        <v>120</v>
      </c>
      <c r="C160" s="24"/>
      <c r="D160" s="3"/>
      <c r="E160" s="3"/>
      <c r="F160" s="65"/>
      <c r="G160" s="3"/>
      <c r="H160" s="24">
        <v>0</v>
      </c>
      <c r="I160" s="3"/>
      <c r="J160" s="3"/>
      <c r="K160" s="3"/>
      <c r="L160" s="3"/>
      <c r="M160" s="3"/>
      <c r="N160" s="59">
        <v>0</v>
      </c>
    </row>
    <row r="161" spans="1:14" ht="18.75" customHeight="1" hidden="1">
      <c r="A161" s="434"/>
      <c r="B161" s="7" t="s">
        <v>121</v>
      </c>
      <c r="C161" s="24"/>
      <c r="D161" s="3"/>
      <c r="E161" s="3"/>
      <c r="F161" s="65"/>
      <c r="G161" s="3"/>
      <c r="H161" s="24">
        <v>0</v>
      </c>
      <c r="I161" s="3"/>
      <c r="J161" s="3"/>
      <c r="K161" s="3"/>
      <c r="L161" s="3"/>
      <c r="M161" s="3"/>
      <c r="N161" s="59">
        <v>0</v>
      </c>
    </row>
    <row r="162" spans="1:14" ht="18.75" customHeight="1" hidden="1">
      <c r="A162" s="434"/>
      <c r="B162" s="7" t="s">
        <v>122</v>
      </c>
      <c r="C162" s="24"/>
      <c r="D162" s="3"/>
      <c r="E162" s="3"/>
      <c r="F162" s="65"/>
      <c r="G162" s="3"/>
      <c r="H162" s="24">
        <v>0</v>
      </c>
      <c r="I162" s="3"/>
      <c r="J162" s="3"/>
      <c r="K162" s="3"/>
      <c r="L162" s="3"/>
      <c r="M162" s="3"/>
      <c r="N162" s="59">
        <v>0</v>
      </c>
    </row>
    <row r="163" spans="1:14" ht="18" customHeight="1" hidden="1">
      <c r="A163" s="372"/>
      <c r="B163" s="7" t="s">
        <v>123</v>
      </c>
      <c r="C163" s="24"/>
      <c r="D163" s="3"/>
      <c r="E163" s="3"/>
      <c r="F163" s="65"/>
      <c r="G163" s="3"/>
      <c r="H163" s="24">
        <v>0</v>
      </c>
      <c r="I163" s="3"/>
      <c r="J163" s="3"/>
      <c r="K163" s="3"/>
      <c r="L163" s="3"/>
      <c r="M163" s="3"/>
      <c r="N163" s="59">
        <v>0</v>
      </c>
    </row>
    <row r="164" spans="1:14" ht="34.5" customHeight="1">
      <c r="A164" s="89" t="s">
        <v>584</v>
      </c>
      <c r="B164" s="6" t="s">
        <v>129</v>
      </c>
      <c r="C164" s="59">
        <v>867914</v>
      </c>
      <c r="D164" s="59">
        <v>867914</v>
      </c>
      <c r="E164" s="59">
        <v>373474</v>
      </c>
      <c r="F164" s="59">
        <v>85955</v>
      </c>
      <c r="G164" s="59">
        <v>0</v>
      </c>
      <c r="H164" s="59">
        <v>202350</v>
      </c>
      <c r="I164" s="59">
        <v>2350</v>
      </c>
      <c r="J164" s="59">
        <v>0</v>
      </c>
      <c r="K164" s="59">
        <v>0</v>
      </c>
      <c r="L164" s="59">
        <v>200000</v>
      </c>
      <c r="M164" s="59">
        <v>200000</v>
      </c>
      <c r="N164" s="59">
        <v>1070264</v>
      </c>
    </row>
    <row r="165" spans="1:14" ht="19.5" customHeight="1">
      <c r="A165" s="34" t="s">
        <v>655</v>
      </c>
      <c r="B165" s="101" t="s">
        <v>520</v>
      </c>
      <c r="C165" s="24">
        <v>750214</v>
      </c>
      <c r="D165" s="3">
        <v>750214</v>
      </c>
      <c r="E165" s="3">
        <v>373474</v>
      </c>
      <c r="F165" s="3">
        <v>85955</v>
      </c>
      <c r="G165" s="3"/>
      <c r="H165" s="24">
        <v>2350</v>
      </c>
      <c r="I165" s="64">
        <v>2350</v>
      </c>
      <c r="J165" s="8"/>
      <c r="K165" s="8"/>
      <c r="L165" s="8"/>
      <c r="M165" s="8"/>
      <c r="N165" s="59">
        <v>752564</v>
      </c>
    </row>
    <row r="166" spans="1:14" ht="41.25" customHeight="1">
      <c r="A166" s="34" t="s">
        <v>649</v>
      </c>
      <c r="B166" s="7" t="s">
        <v>21</v>
      </c>
      <c r="C166" s="24">
        <v>102830</v>
      </c>
      <c r="D166" s="3">
        <v>102830</v>
      </c>
      <c r="E166" s="3"/>
      <c r="F166" s="3"/>
      <c r="G166" s="3"/>
      <c r="H166" s="24">
        <v>0</v>
      </c>
      <c r="I166" s="8"/>
      <c r="J166" s="8"/>
      <c r="K166" s="8"/>
      <c r="L166" s="8"/>
      <c r="M166" s="8"/>
      <c r="N166" s="59">
        <v>102830</v>
      </c>
    </row>
    <row r="167" spans="1:14" ht="16.5" customHeight="1">
      <c r="A167" s="34" t="s">
        <v>554</v>
      </c>
      <c r="B167" s="2" t="s">
        <v>555</v>
      </c>
      <c r="C167" s="24">
        <v>10000</v>
      </c>
      <c r="D167" s="3">
        <v>10000</v>
      </c>
      <c r="E167" s="3"/>
      <c r="F167" s="3"/>
      <c r="G167" s="3"/>
      <c r="H167" s="24">
        <v>0</v>
      </c>
      <c r="I167" s="8"/>
      <c r="J167" s="8"/>
      <c r="K167" s="8"/>
      <c r="L167" s="8"/>
      <c r="M167" s="8"/>
      <c r="N167" s="59">
        <v>10000</v>
      </c>
    </row>
    <row r="168" spans="1:14" ht="16.5" customHeight="1">
      <c r="A168" s="34"/>
      <c r="B168" s="2" t="s">
        <v>10</v>
      </c>
      <c r="C168" s="3"/>
      <c r="D168" s="3"/>
      <c r="E168" s="3"/>
      <c r="F168" s="3"/>
      <c r="G168" s="3"/>
      <c r="H168" s="3"/>
      <c r="I168" s="8"/>
      <c r="J168" s="8"/>
      <c r="K168" s="8"/>
      <c r="L168" s="8"/>
      <c r="M168" s="8"/>
      <c r="N168" s="4"/>
    </row>
    <row r="169" spans="1:14" ht="27">
      <c r="A169" s="34"/>
      <c r="B169" s="2" t="s">
        <v>130</v>
      </c>
      <c r="C169" s="24">
        <v>10000</v>
      </c>
      <c r="D169" s="3">
        <v>10000</v>
      </c>
      <c r="E169" s="3"/>
      <c r="F169" s="3"/>
      <c r="G169" s="3"/>
      <c r="H169" s="24">
        <v>0</v>
      </c>
      <c r="I169" s="8"/>
      <c r="J169" s="8"/>
      <c r="K169" s="8"/>
      <c r="L169" s="8"/>
      <c r="M169" s="8"/>
      <c r="N169" s="59">
        <v>10000</v>
      </c>
    </row>
    <row r="170" spans="1:14" ht="42" customHeight="1">
      <c r="A170" s="37" t="s">
        <v>594</v>
      </c>
      <c r="B170" s="7" t="s">
        <v>16</v>
      </c>
      <c r="C170" s="24">
        <v>0</v>
      </c>
      <c r="D170" s="3"/>
      <c r="E170" s="3"/>
      <c r="F170" s="3"/>
      <c r="G170" s="3"/>
      <c r="H170" s="24">
        <v>200000</v>
      </c>
      <c r="I170" s="3"/>
      <c r="J170" s="3"/>
      <c r="K170" s="3"/>
      <c r="L170" s="24">
        <v>200000</v>
      </c>
      <c r="M170" s="64">
        <v>200000</v>
      </c>
      <c r="N170" s="59">
        <v>200000</v>
      </c>
    </row>
    <row r="171" spans="1:14" ht="18.75">
      <c r="A171" s="34" t="s">
        <v>558</v>
      </c>
      <c r="B171" s="2" t="s">
        <v>598</v>
      </c>
      <c r="C171" s="24">
        <v>4870</v>
      </c>
      <c r="D171" s="3">
        <v>4870</v>
      </c>
      <c r="E171" s="3"/>
      <c r="F171" s="3"/>
      <c r="G171" s="3"/>
      <c r="H171" s="24"/>
      <c r="I171" s="8"/>
      <c r="J171" s="8"/>
      <c r="K171" s="8"/>
      <c r="L171" s="8"/>
      <c r="M171" s="8"/>
      <c r="N171" s="59">
        <v>4870</v>
      </c>
    </row>
    <row r="172" spans="1:14" ht="18.75">
      <c r="A172" s="14"/>
      <c r="B172" s="2" t="s">
        <v>10</v>
      </c>
      <c r="C172" s="24"/>
      <c r="D172" s="3"/>
      <c r="E172" s="3"/>
      <c r="F172" s="3"/>
      <c r="G172" s="3"/>
      <c r="H172" s="24"/>
      <c r="I172" s="8"/>
      <c r="J172" s="8"/>
      <c r="K172" s="8"/>
      <c r="L172" s="8"/>
      <c r="M172" s="8"/>
      <c r="N172" s="59"/>
    </row>
    <row r="173" spans="1:14" ht="27">
      <c r="A173" s="14"/>
      <c r="B173" s="2" t="s">
        <v>130</v>
      </c>
      <c r="C173" s="24">
        <v>4870</v>
      </c>
      <c r="D173" s="3">
        <v>4870</v>
      </c>
      <c r="E173" s="3"/>
      <c r="F173" s="3"/>
      <c r="G173" s="3"/>
      <c r="H173" s="24"/>
      <c r="I173" s="8"/>
      <c r="J173" s="8"/>
      <c r="K173" s="8"/>
      <c r="L173" s="8"/>
      <c r="M173" s="8"/>
      <c r="N173" s="59">
        <v>4870</v>
      </c>
    </row>
    <row r="174" spans="1:14" ht="16.5" customHeight="1">
      <c r="A174" s="89" t="s">
        <v>27</v>
      </c>
      <c r="B174" s="6" t="s">
        <v>551</v>
      </c>
      <c r="C174" s="59">
        <v>21135172</v>
      </c>
      <c r="D174" s="59">
        <v>18885818</v>
      </c>
      <c r="E174" s="59">
        <v>11214022</v>
      </c>
      <c r="F174" s="59">
        <v>781568</v>
      </c>
      <c r="G174" s="59">
        <v>2249354</v>
      </c>
      <c r="H174" s="59">
        <v>1024102</v>
      </c>
      <c r="I174" s="59">
        <v>783770</v>
      </c>
      <c r="J174" s="59">
        <v>501946</v>
      </c>
      <c r="K174" s="59">
        <v>13610</v>
      </c>
      <c r="L174" s="59">
        <v>240332</v>
      </c>
      <c r="M174" s="59">
        <v>225032</v>
      </c>
      <c r="N174" s="59">
        <v>22159274</v>
      </c>
    </row>
    <row r="175" spans="1:14" ht="16.5" customHeight="1">
      <c r="A175" s="34" t="s">
        <v>655</v>
      </c>
      <c r="B175" s="101" t="s">
        <v>520</v>
      </c>
      <c r="C175" s="24">
        <v>257104</v>
      </c>
      <c r="D175" s="3">
        <v>257104</v>
      </c>
      <c r="E175" s="3">
        <v>163291</v>
      </c>
      <c r="F175" s="3">
        <v>9280</v>
      </c>
      <c r="G175" s="3"/>
      <c r="H175" s="24">
        <v>0</v>
      </c>
      <c r="I175" s="3"/>
      <c r="J175" s="3"/>
      <c r="K175" s="3"/>
      <c r="L175" s="3"/>
      <c r="M175" s="3"/>
      <c r="N175" s="59">
        <v>257104</v>
      </c>
    </row>
    <row r="176" spans="1:14" ht="16.5" customHeight="1">
      <c r="A176" s="34" t="s">
        <v>552</v>
      </c>
      <c r="B176" s="101" t="s">
        <v>553</v>
      </c>
      <c r="C176" s="24">
        <v>20878068</v>
      </c>
      <c r="D176" s="24">
        <v>18628714</v>
      </c>
      <c r="E176" s="24">
        <v>11050731</v>
      </c>
      <c r="F176" s="24">
        <v>772288</v>
      </c>
      <c r="G176" s="24">
        <v>2249354</v>
      </c>
      <c r="H176" s="24">
        <v>799070</v>
      </c>
      <c r="I176" s="24">
        <v>783770</v>
      </c>
      <c r="J176" s="24">
        <v>501946</v>
      </c>
      <c r="K176" s="24">
        <v>13610</v>
      </c>
      <c r="L176" s="24">
        <v>15300</v>
      </c>
      <c r="M176" s="24">
        <v>0</v>
      </c>
      <c r="N176" s="59">
        <v>21677138</v>
      </c>
    </row>
    <row r="177" spans="1:14" ht="32.25">
      <c r="A177" s="34">
        <v>110103</v>
      </c>
      <c r="B177" s="97" t="s">
        <v>36</v>
      </c>
      <c r="C177" s="24">
        <v>1918864</v>
      </c>
      <c r="D177" s="3">
        <v>1781478</v>
      </c>
      <c r="E177" s="3">
        <v>43500</v>
      </c>
      <c r="F177" s="3"/>
      <c r="G177" s="3">
        <v>137386</v>
      </c>
      <c r="H177" s="24">
        <v>0</v>
      </c>
      <c r="I177" s="3"/>
      <c r="J177" s="3"/>
      <c r="K177" s="3"/>
      <c r="L177" s="3"/>
      <c r="M177" s="3"/>
      <c r="N177" s="59">
        <v>1918864</v>
      </c>
    </row>
    <row r="178" spans="1:14" ht="18.75">
      <c r="A178" s="34">
        <v>110201</v>
      </c>
      <c r="B178" s="101" t="s">
        <v>538</v>
      </c>
      <c r="C178" s="24">
        <v>3482854</v>
      </c>
      <c r="D178" s="3">
        <v>3255154</v>
      </c>
      <c r="E178" s="3">
        <v>2000355</v>
      </c>
      <c r="F178" s="3">
        <v>260892</v>
      </c>
      <c r="G178" s="3">
        <v>227700</v>
      </c>
      <c r="H178" s="24">
        <v>77500</v>
      </c>
      <c r="I178" s="3">
        <v>62200</v>
      </c>
      <c r="J178" s="3">
        <v>14100</v>
      </c>
      <c r="K178" s="3">
        <v>1900</v>
      </c>
      <c r="L178" s="3">
        <v>15300</v>
      </c>
      <c r="M178" s="3"/>
      <c r="N178" s="59">
        <v>3560354</v>
      </c>
    </row>
    <row r="179" spans="1:14" ht="16.5" customHeight="1" hidden="1">
      <c r="A179" s="34"/>
      <c r="B179" s="101" t="s">
        <v>10</v>
      </c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4"/>
    </row>
    <row r="180" spans="1:14" ht="48" hidden="1">
      <c r="A180" s="34"/>
      <c r="B180" s="101" t="s">
        <v>98</v>
      </c>
      <c r="C180" s="24">
        <v>0</v>
      </c>
      <c r="D180" s="3"/>
      <c r="E180" s="3"/>
      <c r="F180" s="3"/>
      <c r="G180" s="3"/>
      <c r="H180" s="24">
        <v>0</v>
      </c>
      <c r="I180" s="3"/>
      <c r="J180" s="3"/>
      <c r="K180" s="3"/>
      <c r="L180" s="3"/>
      <c r="M180" s="3"/>
      <c r="N180" s="59">
        <v>0</v>
      </c>
    </row>
    <row r="181" spans="1:14" ht="32.25" hidden="1">
      <c r="A181" s="34"/>
      <c r="B181" s="101" t="s">
        <v>97</v>
      </c>
      <c r="C181" s="24">
        <v>0</v>
      </c>
      <c r="D181" s="3"/>
      <c r="E181" s="3"/>
      <c r="F181" s="3"/>
      <c r="G181" s="3"/>
      <c r="H181" s="24">
        <v>0</v>
      </c>
      <c r="I181" s="3"/>
      <c r="J181" s="3"/>
      <c r="K181" s="3"/>
      <c r="L181" s="3"/>
      <c r="M181" s="3"/>
      <c r="N181" s="59">
        <v>0</v>
      </c>
    </row>
    <row r="182" spans="1:14" ht="32.25">
      <c r="A182" s="34" t="s">
        <v>48</v>
      </c>
      <c r="B182" s="101" t="s">
        <v>49</v>
      </c>
      <c r="C182" s="24">
        <v>892916</v>
      </c>
      <c r="D182" s="3">
        <v>558916</v>
      </c>
      <c r="E182" s="3">
        <v>306096</v>
      </c>
      <c r="F182" s="3">
        <v>98884</v>
      </c>
      <c r="G182" s="3">
        <v>334000</v>
      </c>
      <c r="H182" s="24">
        <v>19950</v>
      </c>
      <c r="I182" s="3">
        <v>19950</v>
      </c>
      <c r="J182" s="3">
        <v>8300</v>
      </c>
      <c r="K182" s="3">
        <v>1200</v>
      </c>
      <c r="L182" s="3"/>
      <c r="M182" s="3"/>
      <c r="N182" s="59">
        <v>912866</v>
      </c>
    </row>
    <row r="183" spans="1:14" ht="16.5" customHeight="1" hidden="1">
      <c r="A183" s="34"/>
      <c r="B183" s="101" t="s">
        <v>10</v>
      </c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4"/>
    </row>
    <row r="184" spans="1:14" ht="32.25" hidden="1">
      <c r="A184" s="34"/>
      <c r="B184" s="101" t="s">
        <v>99</v>
      </c>
      <c r="C184" s="24">
        <v>0</v>
      </c>
      <c r="D184" s="3"/>
      <c r="E184" s="3"/>
      <c r="F184" s="3"/>
      <c r="G184" s="3"/>
      <c r="H184" s="24">
        <v>0</v>
      </c>
      <c r="I184" s="3"/>
      <c r="J184" s="3"/>
      <c r="K184" s="3"/>
      <c r="L184" s="3"/>
      <c r="M184" s="3"/>
      <c r="N184" s="59">
        <v>0</v>
      </c>
    </row>
    <row r="185" spans="1:14" ht="18.75">
      <c r="A185" s="34">
        <v>110205</v>
      </c>
      <c r="B185" s="101" t="s">
        <v>539</v>
      </c>
      <c r="C185" s="24">
        <v>14200265</v>
      </c>
      <c r="D185" s="3">
        <v>12676597</v>
      </c>
      <c r="E185" s="3">
        <v>8477828</v>
      </c>
      <c r="F185" s="3">
        <v>400515</v>
      </c>
      <c r="G185" s="3">
        <v>1523668</v>
      </c>
      <c r="H185" s="24">
        <v>701620</v>
      </c>
      <c r="I185" s="3">
        <v>701620</v>
      </c>
      <c r="J185" s="3">
        <v>479546</v>
      </c>
      <c r="K185" s="3">
        <v>10510</v>
      </c>
      <c r="L185" s="3"/>
      <c r="M185" s="3"/>
      <c r="N185" s="59">
        <v>14901885</v>
      </c>
    </row>
    <row r="186" spans="1:14" ht="16.5" customHeight="1" hidden="1">
      <c r="A186" s="34"/>
      <c r="B186" s="101" t="s">
        <v>10</v>
      </c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4"/>
    </row>
    <row r="187" spans="1:14" ht="32.25" hidden="1">
      <c r="A187" s="34"/>
      <c r="B187" s="101" t="s">
        <v>99</v>
      </c>
      <c r="C187" s="24">
        <v>0</v>
      </c>
      <c r="D187" s="3"/>
      <c r="E187" s="3"/>
      <c r="F187" s="3"/>
      <c r="G187" s="3"/>
      <c r="H187" s="24">
        <v>0</v>
      </c>
      <c r="I187" s="3"/>
      <c r="J187" s="3"/>
      <c r="K187" s="3"/>
      <c r="L187" s="3"/>
      <c r="M187" s="3"/>
      <c r="N187" s="59">
        <v>0</v>
      </c>
    </row>
    <row r="188" spans="1:14" ht="67.5" customHeight="1" hidden="1">
      <c r="A188" s="34" t="s">
        <v>38</v>
      </c>
      <c r="B188" s="97" t="s">
        <v>40</v>
      </c>
      <c r="C188" s="24">
        <v>0</v>
      </c>
      <c r="D188" s="3"/>
      <c r="E188" s="3"/>
      <c r="F188" s="3"/>
      <c r="G188" s="3"/>
      <c r="H188" s="24">
        <v>0</v>
      </c>
      <c r="I188" s="3"/>
      <c r="J188" s="3"/>
      <c r="K188" s="3"/>
      <c r="L188" s="3"/>
      <c r="M188" s="3"/>
      <c r="N188" s="59">
        <v>0</v>
      </c>
    </row>
    <row r="189" spans="1:14" ht="50.25" customHeight="1">
      <c r="A189" s="34">
        <v>110502</v>
      </c>
      <c r="B189" s="97" t="s">
        <v>159</v>
      </c>
      <c r="C189" s="24">
        <v>383169</v>
      </c>
      <c r="D189" s="3">
        <v>356569</v>
      </c>
      <c r="E189" s="3">
        <v>222952</v>
      </c>
      <c r="F189" s="3">
        <v>11997</v>
      </c>
      <c r="G189" s="3">
        <v>26600</v>
      </c>
      <c r="H189" s="24">
        <v>0</v>
      </c>
      <c r="I189" s="3"/>
      <c r="J189" s="3"/>
      <c r="K189" s="3"/>
      <c r="L189" s="3"/>
      <c r="M189" s="3"/>
      <c r="N189" s="59">
        <v>383169</v>
      </c>
    </row>
    <row r="190" spans="1:14" ht="18.75">
      <c r="A190" s="34" t="s">
        <v>595</v>
      </c>
      <c r="B190" s="97" t="s">
        <v>524</v>
      </c>
      <c r="C190" s="24">
        <v>0</v>
      </c>
      <c r="D190" s="3"/>
      <c r="E190" s="3"/>
      <c r="F190" s="3"/>
      <c r="G190" s="3"/>
      <c r="H190" s="24">
        <v>225032</v>
      </c>
      <c r="I190" s="3"/>
      <c r="J190" s="3"/>
      <c r="K190" s="3"/>
      <c r="L190" s="3">
        <v>225032</v>
      </c>
      <c r="M190" s="3">
        <v>225032</v>
      </c>
      <c r="N190" s="59">
        <v>225032</v>
      </c>
    </row>
    <row r="191" spans="1:14" ht="39.75" hidden="1">
      <c r="A191" s="14" t="s">
        <v>594</v>
      </c>
      <c r="B191" s="7" t="s">
        <v>16</v>
      </c>
      <c r="C191" s="24">
        <v>0</v>
      </c>
      <c r="D191" s="3"/>
      <c r="E191" s="3"/>
      <c r="F191" s="3"/>
      <c r="G191" s="3"/>
      <c r="H191" s="24">
        <v>0</v>
      </c>
      <c r="I191" s="3"/>
      <c r="J191" s="3"/>
      <c r="K191" s="3"/>
      <c r="L191" s="3"/>
      <c r="M191" s="3">
        <v>0</v>
      </c>
      <c r="N191" s="59">
        <v>0</v>
      </c>
    </row>
    <row r="192" spans="1:14" ht="16.5" customHeight="1">
      <c r="A192" s="89" t="s">
        <v>589</v>
      </c>
      <c r="B192" s="6" t="s">
        <v>608</v>
      </c>
      <c r="C192" s="59">
        <v>7433437</v>
      </c>
      <c r="D192" s="59">
        <v>7428437</v>
      </c>
      <c r="E192" s="59">
        <v>2331821</v>
      </c>
      <c r="F192" s="59">
        <v>469477</v>
      </c>
      <c r="G192" s="59">
        <v>5000</v>
      </c>
      <c r="H192" s="59">
        <v>2000</v>
      </c>
      <c r="I192" s="59">
        <v>2000</v>
      </c>
      <c r="J192" s="59">
        <v>0</v>
      </c>
      <c r="K192" s="59">
        <v>0</v>
      </c>
      <c r="L192" s="59">
        <v>0</v>
      </c>
      <c r="M192" s="59">
        <v>0</v>
      </c>
      <c r="N192" s="59">
        <v>7435437</v>
      </c>
    </row>
    <row r="193" spans="1:14" ht="16.5" customHeight="1">
      <c r="A193" s="34" t="s">
        <v>655</v>
      </c>
      <c r="B193" s="101" t="s">
        <v>520</v>
      </c>
      <c r="C193" s="24">
        <v>239049</v>
      </c>
      <c r="D193" s="3">
        <v>234049</v>
      </c>
      <c r="E193" s="3">
        <v>156758</v>
      </c>
      <c r="F193" s="3">
        <v>9040</v>
      </c>
      <c r="G193" s="3">
        <v>5000</v>
      </c>
      <c r="H193" s="24">
        <v>0</v>
      </c>
      <c r="I193" s="3"/>
      <c r="J193" s="3"/>
      <c r="K193" s="3"/>
      <c r="L193" s="3"/>
      <c r="M193" s="3"/>
      <c r="N193" s="59">
        <v>239049</v>
      </c>
    </row>
    <row r="194" spans="1:14" ht="16.5" customHeight="1">
      <c r="A194" s="34" t="s">
        <v>566</v>
      </c>
      <c r="B194" s="101" t="s">
        <v>609</v>
      </c>
      <c r="C194" s="24">
        <v>7194388</v>
      </c>
      <c r="D194" s="24">
        <v>7194388</v>
      </c>
      <c r="E194" s="24">
        <v>2175063</v>
      </c>
      <c r="F194" s="24">
        <v>460437</v>
      </c>
      <c r="G194" s="24">
        <v>0</v>
      </c>
      <c r="H194" s="24">
        <v>2000</v>
      </c>
      <c r="I194" s="24">
        <v>2000</v>
      </c>
      <c r="J194" s="24">
        <v>0</v>
      </c>
      <c r="K194" s="24">
        <v>0</v>
      </c>
      <c r="L194" s="24">
        <v>0</v>
      </c>
      <c r="M194" s="24">
        <v>0</v>
      </c>
      <c r="N194" s="59">
        <v>7196388</v>
      </c>
    </row>
    <row r="195" spans="1:14" ht="16.5" customHeight="1">
      <c r="A195" s="34">
        <v>130102</v>
      </c>
      <c r="B195" s="97" t="s">
        <v>535</v>
      </c>
      <c r="C195" s="24">
        <v>160000</v>
      </c>
      <c r="D195" s="3">
        <v>160000</v>
      </c>
      <c r="E195" s="3"/>
      <c r="F195" s="3"/>
      <c r="G195" s="3"/>
      <c r="H195" s="24">
        <v>0</v>
      </c>
      <c r="I195" s="3"/>
      <c r="J195" s="3"/>
      <c r="K195" s="3"/>
      <c r="L195" s="3"/>
      <c r="M195" s="3"/>
      <c r="N195" s="59">
        <v>160000</v>
      </c>
    </row>
    <row r="196" spans="1:14" ht="32.25" customHeight="1">
      <c r="A196" s="34" t="s">
        <v>24</v>
      </c>
      <c r="B196" s="97" t="s">
        <v>25</v>
      </c>
      <c r="C196" s="24">
        <v>220464</v>
      </c>
      <c r="D196" s="3">
        <v>220464</v>
      </c>
      <c r="E196" s="3">
        <v>114847</v>
      </c>
      <c r="F196" s="3">
        <v>7253</v>
      </c>
      <c r="G196" s="3">
        <v>0</v>
      </c>
      <c r="H196" s="24">
        <v>0</v>
      </c>
      <c r="I196" s="3"/>
      <c r="J196" s="3"/>
      <c r="K196" s="3"/>
      <c r="L196" s="3"/>
      <c r="M196" s="3"/>
      <c r="N196" s="59">
        <v>220464</v>
      </c>
    </row>
    <row r="197" spans="1:14" ht="32.25" customHeight="1">
      <c r="A197" s="34">
        <v>130107</v>
      </c>
      <c r="B197" s="97" t="s">
        <v>547</v>
      </c>
      <c r="C197" s="24">
        <v>3719924</v>
      </c>
      <c r="D197" s="3">
        <v>3719924</v>
      </c>
      <c r="E197" s="3">
        <v>2060216</v>
      </c>
      <c r="F197" s="3">
        <v>453184</v>
      </c>
      <c r="G197" s="3">
        <v>0</v>
      </c>
      <c r="H197" s="24">
        <v>2000</v>
      </c>
      <c r="I197" s="3">
        <v>2000</v>
      </c>
      <c r="J197" s="3"/>
      <c r="K197" s="3"/>
      <c r="L197" s="3"/>
      <c r="M197" s="3"/>
      <c r="N197" s="59">
        <v>3721924</v>
      </c>
    </row>
    <row r="198" spans="1:14" ht="27" customHeight="1" hidden="1">
      <c r="A198" s="34">
        <v>130110</v>
      </c>
      <c r="B198" s="97" t="s">
        <v>29</v>
      </c>
      <c r="C198" s="24">
        <v>0</v>
      </c>
      <c r="D198" s="3"/>
      <c r="E198" s="3"/>
      <c r="F198" s="3"/>
      <c r="G198" s="3"/>
      <c r="H198" s="24">
        <v>0</v>
      </c>
      <c r="I198" s="3"/>
      <c r="J198" s="3"/>
      <c r="K198" s="3"/>
      <c r="L198" s="3"/>
      <c r="M198" s="3"/>
      <c r="N198" s="59">
        <v>0</v>
      </c>
    </row>
    <row r="199" spans="1:14" ht="16.5" customHeight="1">
      <c r="A199" s="34">
        <v>130112</v>
      </c>
      <c r="B199" s="97" t="s">
        <v>536</v>
      </c>
      <c r="C199" s="24">
        <v>1094000</v>
      </c>
      <c r="D199" s="3">
        <v>1094000</v>
      </c>
      <c r="E199" s="3"/>
      <c r="F199" s="3"/>
      <c r="G199" s="3">
        <v>0</v>
      </c>
      <c r="H199" s="24">
        <v>0</v>
      </c>
      <c r="I199" s="3"/>
      <c r="J199" s="3"/>
      <c r="K199" s="3"/>
      <c r="L199" s="3"/>
      <c r="M199" s="3"/>
      <c r="N199" s="59">
        <v>1094000</v>
      </c>
    </row>
    <row r="200" spans="1:14" ht="30" customHeight="1">
      <c r="A200" s="34">
        <v>130203</v>
      </c>
      <c r="B200" s="97" t="s">
        <v>544</v>
      </c>
      <c r="C200" s="24">
        <v>2000000</v>
      </c>
      <c r="D200" s="3">
        <v>2000000</v>
      </c>
      <c r="E200" s="3"/>
      <c r="F200" s="3"/>
      <c r="G200" s="3"/>
      <c r="H200" s="24">
        <v>0</v>
      </c>
      <c r="I200" s="3"/>
      <c r="J200" s="3"/>
      <c r="K200" s="3"/>
      <c r="L200" s="3"/>
      <c r="M200" s="3"/>
      <c r="N200" s="59">
        <v>2000000</v>
      </c>
    </row>
    <row r="201" spans="1:14" ht="16.5" customHeight="1" hidden="1">
      <c r="A201" s="14" t="s">
        <v>595</v>
      </c>
      <c r="B201" s="7" t="s">
        <v>524</v>
      </c>
      <c r="C201" s="24">
        <v>0</v>
      </c>
      <c r="D201" s="3"/>
      <c r="E201" s="3"/>
      <c r="F201" s="3"/>
      <c r="G201" s="3"/>
      <c r="H201" s="24">
        <v>0</v>
      </c>
      <c r="I201" s="3"/>
      <c r="J201" s="3"/>
      <c r="K201" s="3"/>
      <c r="L201" s="3"/>
      <c r="M201" s="3">
        <v>0</v>
      </c>
      <c r="N201" s="59">
        <v>0</v>
      </c>
    </row>
    <row r="202" spans="1:14" ht="39" customHeight="1" hidden="1">
      <c r="A202" s="15" t="s">
        <v>594</v>
      </c>
      <c r="B202" s="7" t="s">
        <v>16</v>
      </c>
      <c r="C202" s="24">
        <v>0</v>
      </c>
      <c r="D202" s="3"/>
      <c r="E202" s="3"/>
      <c r="F202" s="3"/>
      <c r="G202" s="3"/>
      <c r="H202" s="24">
        <v>0</v>
      </c>
      <c r="I202" s="3"/>
      <c r="J202" s="3"/>
      <c r="K202" s="3"/>
      <c r="L202" s="3"/>
      <c r="M202" s="3">
        <v>0</v>
      </c>
      <c r="N202" s="59">
        <v>0</v>
      </c>
    </row>
    <row r="203" spans="1:14" ht="21.75" customHeight="1">
      <c r="A203" s="89" t="s">
        <v>591</v>
      </c>
      <c r="B203" s="6" t="s">
        <v>45</v>
      </c>
      <c r="C203" s="59">
        <v>16500636</v>
      </c>
      <c r="D203" s="59">
        <v>16496136</v>
      </c>
      <c r="E203" s="59">
        <v>304835</v>
      </c>
      <c r="F203" s="59">
        <v>7025</v>
      </c>
      <c r="G203" s="59">
        <v>4500</v>
      </c>
      <c r="H203" s="59">
        <v>1700000</v>
      </c>
      <c r="I203" s="59">
        <v>0</v>
      </c>
      <c r="J203" s="59">
        <v>0</v>
      </c>
      <c r="K203" s="59">
        <v>0</v>
      </c>
      <c r="L203" s="59">
        <v>1700000</v>
      </c>
      <c r="M203" s="59">
        <v>1700000</v>
      </c>
      <c r="N203" s="59">
        <v>18200636</v>
      </c>
    </row>
    <row r="204" spans="1:14" ht="18.75" customHeight="1">
      <c r="A204" s="34" t="s">
        <v>655</v>
      </c>
      <c r="B204" s="101" t="s">
        <v>520</v>
      </c>
      <c r="C204" s="24">
        <v>465586</v>
      </c>
      <c r="D204" s="3">
        <v>461086</v>
      </c>
      <c r="E204" s="3">
        <v>304835</v>
      </c>
      <c r="F204" s="3">
        <v>7025</v>
      </c>
      <c r="G204" s="3">
        <v>4500</v>
      </c>
      <c r="H204" s="24">
        <v>0</v>
      </c>
      <c r="I204" s="3"/>
      <c r="J204" s="3"/>
      <c r="K204" s="3"/>
      <c r="L204" s="3"/>
      <c r="M204" s="3"/>
      <c r="N204" s="59">
        <v>465586</v>
      </c>
    </row>
    <row r="205" spans="1:14" ht="19.5" customHeight="1">
      <c r="A205" s="34" t="s">
        <v>57</v>
      </c>
      <c r="B205" s="97" t="s">
        <v>56</v>
      </c>
      <c r="C205" s="24">
        <v>43650</v>
      </c>
      <c r="D205" s="3">
        <v>43650</v>
      </c>
      <c r="E205" s="3"/>
      <c r="F205" s="3"/>
      <c r="G205" s="3"/>
      <c r="H205" s="24">
        <v>0</v>
      </c>
      <c r="I205" s="3"/>
      <c r="J205" s="3"/>
      <c r="K205" s="3"/>
      <c r="L205" s="3"/>
      <c r="M205" s="3"/>
      <c r="N205" s="59">
        <v>43650</v>
      </c>
    </row>
    <row r="206" spans="1:14" ht="15" customHeight="1">
      <c r="A206" s="14"/>
      <c r="B206" s="2" t="s">
        <v>10</v>
      </c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59"/>
    </row>
    <row r="207" spans="1:14" ht="120" customHeight="1">
      <c r="A207" s="14"/>
      <c r="B207" s="7" t="s">
        <v>164</v>
      </c>
      <c r="C207" s="24">
        <v>43650</v>
      </c>
      <c r="D207" s="3">
        <v>43650</v>
      </c>
      <c r="E207" s="3"/>
      <c r="F207" s="3"/>
      <c r="G207" s="3"/>
      <c r="H207" s="24">
        <v>0</v>
      </c>
      <c r="I207" s="3"/>
      <c r="J207" s="3"/>
      <c r="K207" s="3"/>
      <c r="L207" s="3"/>
      <c r="M207" s="3"/>
      <c r="N207" s="59">
        <v>43650</v>
      </c>
    </row>
    <row r="208" spans="1:14" ht="39" customHeight="1" hidden="1">
      <c r="A208" s="14"/>
      <c r="B208" s="7" t="s">
        <v>33</v>
      </c>
      <c r="C208" s="24">
        <v>0</v>
      </c>
      <c r="D208" s="3"/>
      <c r="E208" s="3"/>
      <c r="F208" s="3"/>
      <c r="G208" s="3"/>
      <c r="H208" s="24">
        <v>0</v>
      </c>
      <c r="I208" s="3"/>
      <c r="J208" s="3"/>
      <c r="K208" s="3"/>
      <c r="L208" s="3"/>
      <c r="M208" s="3"/>
      <c r="N208" s="59">
        <v>0</v>
      </c>
    </row>
    <row r="209" spans="1:14" ht="16.5" customHeight="1" hidden="1">
      <c r="A209" s="14"/>
      <c r="B209" s="2" t="s">
        <v>100</v>
      </c>
      <c r="C209" s="24">
        <v>0</v>
      </c>
      <c r="D209" s="3"/>
      <c r="E209" s="3"/>
      <c r="F209" s="3"/>
      <c r="G209" s="3"/>
      <c r="H209" s="24">
        <v>0</v>
      </c>
      <c r="I209" s="3"/>
      <c r="J209" s="3"/>
      <c r="K209" s="3"/>
      <c r="L209" s="3"/>
      <c r="M209" s="3"/>
      <c r="N209" s="59">
        <v>0</v>
      </c>
    </row>
    <row r="210" spans="1:14" ht="48.75" customHeight="1">
      <c r="A210" s="34">
        <v>170102</v>
      </c>
      <c r="B210" s="97" t="s">
        <v>561</v>
      </c>
      <c r="C210" s="24">
        <v>4901400</v>
      </c>
      <c r="D210" s="3">
        <v>4901400</v>
      </c>
      <c r="E210" s="3"/>
      <c r="F210" s="3"/>
      <c r="G210" s="3"/>
      <c r="H210" s="24">
        <v>0</v>
      </c>
      <c r="I210" s="3"/>
      <c r="J210" s="3"/>
      <c r="K210" s="3"/>
      <c r="L210" s="3"/>
      <c r="M210" s="3"/>
      <c r="N210" s="59">
        <v>4901400</v>
      </c>
    </row>
    <row r="211" spans="1:14" ht="18.75">
      <c r="A211" s="34"/>
      <c r="B211" s="7" t="s">
        <v>10</v>
      </c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4"/>
    </row>
    <row r="212" spans="1:14" ht="119.25" customHeight="1">
      <c r="A212" s="34"/>
      <c r="B212" s="7" t="s">
        <v>164</v>
      </c>
      <c r="C212" s="24">
        <v>4901400</v>
      </c>
      <c r="D212" s="3">
        <v>4901400</v>
      </c>
      <c r="E212" s="3"/>
      <c r="F212" s="3"/>
      <c r="G212" s="3"/>
      <c r="H212" s="24">
        <v>0</v>
      </c>
      <c r="I212" s="3"/>
      <c r="J212" s="3"/>
      <c r="K212" s="3"/>
      <c r="L212" s="3"/>
      <c r="M212" s="3"/>
      <c r="N212" s="59">
        <v>4901400</v>
      </c>
    </row>
    <row r="213" spans="1:14" ht="35.25" customHeight="1">
      <c r="A213" s="34" t="s">
        <v>686</v>
      </c>
      <c r="B213" s="97" t="s">
        <v>0</v>
      </c>
      <c r="C213" s="24">
        <v>322100</v>
      </c>
      <c r="D213" s="3">
        <v>322100</v>
      </c>
      <c r="E213" s="3"/>
      <c r="F213" s="3"/>
      <c r="G213" s="3"/>
      <c r="H213" s="24">
        <v>0</v>
      </c>
      <c r="I213" s="3"/>
      <c r="J213" s="3"/>
      <c r="K213" s="3"/>
      <c r="L213" s="3"/>
      <c r="M213" s="3"/>
      <c r="N213" s="59">
        <v>322100</v>
      </c>
    </row>
    <row r="214" spans="1:14" ht="18.75">
      <c r="A214" s="34"/>
      <c r="B214" s="7" t="s">
        <v>10</v>
      </c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4"/>
    </row>
    <row r="215" spans="1:14" ht="104.25" customHeight="1">
      <c r="A215" s="34"/>
      <c r="B215" s="7" t="s">
        <v>112</v>
      </c>
      <c r="C215" s="24">
        <v>322100</v>
      </c>
      <c r="D215" s="3">
        <v>322100</v>
      </c>
      <c r="E215" s="3"/>
      <c r="F215" s="3"/>
      <c r="G215" s="3"/>
      <c r="H215" s="24">
        <v>0</v>
      </c>
      <c r="I215" s="3"/>
      <c r="J215" s="3"/>
      <c r="K215" s="3"/>
      <c r="L215" s="3"/>
      <c r="M215" s="3"/>
      <c r="N215" s="59">
        <v>322100</v>
      </c>
    </row>
    <row r="216" spans="1:14" ht="33" customHeight="1">
      <c r="A216" s="34">
        <v>170602</v>
      </c>
      <c r="B216" s="97" t="s">
        <v>562</v>
      </c>
      <c r="C216" s="24">
        <v>10767900</v>
      </c>
      <c r="D216" s="3">
        <v>10767900</v>
      </c>
      <c r="E216" s="3"/>
      <c r="F216" s="3"/>
      <c r="G216" s="3"/>
      <c r="H216" s="24">
        <v>0</v>
      </c>
      <c r="I216" s="3"/>
      <c r="J216" s="3"/>
      <c r="K216" s="3"/>
      <c r="L216" s="3"/>
      <c r="M216" s="3"/>
      <c r="N216" s="59">
        <v>10767900</v>
      </c>
    </row>
    <row r="217" spans="1:14" ht="18.75">
      <c r="A217" s="14"/>
      <c r="B217" s="7" t="s">
        <v>10</v>
      </c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4"/>
    </row>
    <row r="218" spans="1:14" ht="119.25" customHeight="1">
      <c r="A218" s="14"/>
      <c r="B218" s="7" t="s">
        <v>164</v>
      </c>
      <c r="C218" s="24">
        <v>10117900</v>
      </c>
      <c r="D218" s="3">
        <v>10117900</v>
      </c>
      <c r="E218" s="3"/>
      <c r="F218" s="3"/>
      <c r="G218" s="3"/>
      <c r="H218" s="24">
        <v>0</v>
      </c>
      <c r="I218" s="3"/>
      <c r="J218" s="3"/>
      <c r="K218" s="3"/>
      <c r="L218" s="3"/>
      <c r="M218" s="3"/>
      <c r="N218" s="59">
        <v>10117900</v>
      </c>
    </row>
    <row r="219" spans="1:14" ht="16.5" customHeight="1">
      <c r="A219" s="14"/>
      <c r="B219" s="7" t="s">
        <v>100</v>
      </c>
      <c r="C219" s="24">
        <v>650000</v>
      </c>
      <c r="D219" s="3">
        <v>650000</v>
      </c>
      <c r="E219" s="3"/>
      <c r="F219" s="3"/>
      <c r="G219" s="3"/>
      <c r="H219" s="24">
        <v>0</v>
      </c>
      <c r="I219" s="3"/>
      <c r="J219" s="3"/>
      <c r="K219" s="3"/>
      <c r="L219" s="3"/>
      <c r="M219" s="3"/>
      <c r="N219" s="59">
        <v>650000</v>
      </c>
    </row>
    <row r="220" spans="1:14" ht="16.5" customHeight="1" hidden="1">
      <c r="A220" s="15" t="s">
        <v>565</v>
      </c>
      <c r="B220" s="7" t="s">
        <v>23</v>
      </c>
      <c r="C220" s="24">
        <v>0</v>
      </c>
      <c r="D220" s="3"/>
      <c r="E220" s="3"/>
      <c r="F220" s="3"/>
      <c r="G220" s="3"/>
      <c r="H220" s="24">
        <v>0</v>
      </c>
      <c r="I220" s="3"/>
      <c r="J220" s="3"/>
      <c r="K220" s="3"/>
      <c r="L220" s="3"/>
      <c r="M220" s="3"/>
      <c r="N220" s="59">
        <v>0</v>
      </c>
    </row>
    <row r="221" spans="1:14" ht="16.5" customHeight="1" hidden="1">
      <c r="A221" s="15"/>
      <c r="B221" s="7" t="s">
        <v>54</v>
      </c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4"/>
    </row>
    <row r="222" spans="1:14" ht="39.75" hidden="1">
      <c r="A222" s="15"/>
      <c r="B222" s="7" t="s">
        <v>79</v>
      </c>
      <c r="C222" s="24">
        <v>0</v>
      </c>
      <c r="D222" s="3"/>
      <c r="E222" s="3"/>
      <c r="F222" s="3"/>
      <c r="G222" s="3"/>
      <c r="H222" s="24">
        <v>0</v>
      </c>
      <c r="I222" s="3"/>
      <c r="J222" s="3"/>
      <c r="K222" s="3"/>
      <c r="L222" s="3"/>
      <c r="M222" s="3"/>
      <c r="N222" s="59">
        <v>0</v>
      </c>
    </row>
    <row r="223" spans="1:14" ht="27" hidden="1">
      <c r="A223" s="15"/>
      <c r="B223" s="7" t="s">
        <v>80</v>
      </c>
      <c r="C223" s="24">
        <v>0</v>
      </c>
      <c r="D223" s="3"/>
      <c r="E223" s="3"/>
      <c r="F223" s="3"/>
      <c r="G223" s="3"/>
      <c r="H223" s="24">
        <v>0</v>
      </c>
      <c r="I223" s="3"/>
      <c r="J223" s="3"/>
      <c r="K223" s="3"/>
      <c r="L223" s="3"/>
      <c r="M223" s="3"/>
      <c r="N223" s="59">
        <v>0</v>
      </c>
    </row>
    <row r="224" spans="1:14" ht="45.75">
      <c r="A224" s="37" t="s">
        <v>594</v>
      </c>
      <c r="B224" s="74" t="s">
        <v>16</v>
      </c>
      <c r="C224" s="24">
        <v>0</v>
      </c>
      <c r="D224" s="3"/>
      <c r="E224" s="3"/>
      <c r="F224" s="3"/>
      <c r="G224" s="3"/>
      <c r="H224" s="24">
        <v>1700000</v>
      </c>
      <c r="I224" s="3"/>
      <c r="J224" s="3"/>
      <c r="K224" s="3"/>
      <c r="L224" s="3">
        <v>1700000</v>
      </c>
      <c r="M224" s="3">
        <v>1700000</v>
      </c>
      <c r="N224" s="59">
        <v>1700000</v>
      </c>
    </row>
    <row r="225" spans="1:14" ht="30.75" customHeight="1">
      <c r="A225" s="89" t="s">
        <v>590</v>
      </c>
      <c r="B225" s="6" t="s">
        <v>548</v>
      </c>
      <c r="C225" s="59">
        <v>1320204</v>
      </c>
      <c r="D225" s="59">
        <v>1193004</v>
      </c>
      <c r="E225" s="59">
        <v>644050</v>
      </c>
      <c r="F225" s="59">
        <v>87035</v>
      </c>
      <c r="G225" s="59">
        <v>127200</v>
      </c>
      <c r="H225" s="59">
        <v>0</v>
      </c>
      <c r="I225" s="59">
        <v>0</v>
      </c>
      <c r="J225" s="59">
        <v>0</v>
      </c>
      <c r="K225" s="59">
        <v>0</v>
      </c>
      <c r="L225" s="59">
        <v>0</v>
      </c>
      <c r="M225" s="59">
        <v>0</v>
      </c>
      <c r="N225" s="59">
        <v>1320204</v>
      </c>
    </row>
    <row r="226" spans="1:14" ht="16.5" customHeight="1">
      <c r="A226" s="34" t="s">
        <v>655</v>
      </c>
      <c r="B226" s="101" t="s">
        <v>520</v>
      </c>
      <c r="C226" s="24">
        <v>1104004</v>
      </c>
      <c r="D226" s="3">
        <v>1104004</v>
      </c>
      <c r="E226" s="3">
        <v>644050</v>
      </c>
      <c r="F226" s="3">
        <v>87035</v>
      </c>
      <c r="G226" s="3"/>
      <c r="H226" s="24">
        <v>0</v>
      </c>
      <c r="I226" s="3"/>
      <c r="J226" s="3"/>
      <c r="K226" s="3"/>
      <c r="L226" s="3"/>
      <c r="M226" s="3"/>
      <c r="N226" s="59">
        <v>1104004</v>
      </c>
    </row>
    <row r="227" spans="1:14" ht="32.25">
      <c r="A227" s="34">
        <v>150202</v>
      </c>
      <c r="B227" s="97" t="s">
        <v>527</v>
      </c>
      <c r="C227" s="24">
        <v>196200</v>
      </c>
      <c r="D227" s="3">
        <v>69000</v>
      </c>
      <c r="E227" s="3"/>
      <c r="F227" s="3"/>
      <c r="G227" s="3">
        <v>127200</v>
      </c>
      <c r="H227" s="24">
        <v>0</v>
      </c>
      <c r="I227" s="3"/>
      <c r="J227" s="3"/>
      <c r="K227" s="3"/>
      <c r="L227" s="3"/>
      <c r="M227" s="3"/>
      <c r="N227" s="59">
        <v>196200</v>
      </c>
    </row>
    <row r="228" spans="1:14" ht="32.25">
      <c r="A228" s="34" t="s">
        <v>576</v>
      </c>
      <c r="B228" s="97" t="s">
        <v>629</v>
      </c>
      <c r="C228" s="24">
        <v>20000</v>
      </c>
      <c r="D228" s="3">
        <v>20000</v>
      </c>
      <c r="E228" s="3"/>
      <c r="F228" s="3"/>
      <c r="G228" s="3"/>
      <c r="H228" s="24">
        <v>0</v>
      </c>
      <c r="I228" s="3"/>
      <c r="J228" s="3"/>
      <c r="K228" s="3"/>
      <c r="L228" s="3"/>
      <c r="M228" s="3"/>
      <c r="N228" s="59">
        <v>20000</v>
      </c>
    </row>
    <row r="229" spans="1:14" ht="17.25" customHeight="1">
      <c r="A229" s="89" t="s">
        <v>46</v>
      </c>
      <c r="B229" s="6" t="s">
        <v>549</v>
      </c>
      <c r="C229" s="59">
        <v>0</v>
      </c>
      <c r="D229" s="59">
        <v>0</v>
      </c>
      <c r="E229" s="59">
        <v>0</v>
      </c>
      <c r="F229" s="59">
        <v>0</v>
      </c>
      <c r="G229" s="59">
        <v>0</v>
      </c>
      <c r="H229" s="59">
        <v>10622853</v>
      </c>
      <c r="I229" s="59">
        <v>938053</v>
      </c>
      <c r="J229" s="59">
        <v>572730</v>
      </c>
      <c r="K229" s="59">
        <v>27900</v>
      </c>
      <c r="L229" s="59">
        <v>9684800</v>
      </c>
      <c r="M229" s="59">
        <v>8394800</v>
      </c>
      <c r="N229" s="59">
        <v>10622853</v>
      </c>
    </row>
    <row r="230" spans="1:14" ht="16.5" customHeight="1">
      <c r="A230" s="34" t="s">
        <v>655</v>
      </c>
      <c r="B230" s="101" t="s">
        <v>520</v>
      </c>
      <c r="C230" s="24">
        <v>0</v>
      </c>
      <c r="D230" s="3"/>
      <c r="E230" s="3"/>
      <c r="F230" s="3"/>
      <c r="G230" s="3"/>
      <c r="H230" s="24">
        <v>938053</v>
      </c>
      <c r="I230" s="3">
        <v>938053</v>
      </c>
      <c r="J230" s="3">
        <v>572730</v>
      </c>
      <c r="K230" s="3">
        <v>27900</v>
      </c>
      <c r="L230" s="3"/>
      <c r="M230" s="3"/>
      <c r="N230" s="59">
        <v>938053</v>
      </c>
    </row>
    <row r="231" spans="1:14" ht="16.5" customHeight="1">
      <c r="A231" s="34">
        <v>150101</v>
      </c>
      <c r="B231" s="101" t="s">
        <v>524</v>
      </c>
      <c r="C231" s="24">
        <v>0</v>
      </c>
      <c r="D231" s="3"/>
      <c r="E231" s="3"/>
      <c r="F231" s="3"/>
      <c r="G231" s="3"/>
      <c r="H231" s="24">
        <v>8394800</v>
      </c>
      <c r="I231" s="3"/>
      <c r="J231" s="3"/>
      <c r="K231" s="3"/>
      <c r="L231" s="3">
        <v>8394800</v>
      </c>
      <c r="M231" s="3">
        <v>8394800</v>
      </c>
      <c r="N231" s="59">
        <v>8394800</v>
      </c>
    </row>
    <row r="232" spans="1:14" ht="16.5" customHeight="1" hidden="1">
      <c r="A232" s="34"/>
      <c r="B232" s="101" t="s">
        <v>54</v>
      </c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4"/>
    </row>
    <row r="233" spans="1:14" ht="29.25" customHeight="1" hidden="1">
      <c r="A233" s="34"/>
      <c r="B233" s="101" t="s">
        <v>73</v>
      </c>
      <c r="C233" s="24">
        <v>0</v>
      </c>
      <c r="D233" s="3"/>
      <c r="E233" s="3"/>
      <c r="F233" s="3"/>
      <c r="G233" s="3"/>
      <c r="H233" s="24">
        <v>0</v>
      </c>
      <c r="I233" s="3"/>
      <c r="J233" s="3"/>
      <c r="K233" s="3"/>
      <c r="L233" s="3"/>
      <c r="M233" s="3"/>
      <c r="N233" s="59">
        <v>0</v>
      </c>
    </row>
    <row r="234" spans="1:14" ht="54.75" customHeight="1" hidden="1">
      <c r="A234" s="34"/>
      <c r="B234" s="101" t="s">
        <v>61</v>
      </c>
      <c r="C234" s="24">
        <v>0</v>
      </c>
      <c r="D234" s="3"/>
      <c r="E234" s="3"/>
      <c r="F234" s="3"/>
      <c r="G234" s="3"/>
      <c r="H234" s="24">
        <v>0</v>
      </c>
      <c r="I234" s="3"/>
      <c r="J234" s="3"/>
      <c r="K234" s="3"/>
      <c r="L234" s="3"/>
      <c r="M234" s="3"/>
      <c r="N234" s="59">
        <v>0</v>
      </c>
    </row>
    <row r="235" spans="1:14" ht="54.75" customHeight="1" hidden="1">
      <c r="A235" s="34"/>
      <c r="B235" s="101" t="s">
        <v>55</v>
      </c>
      <c r="C235" s="24">
        <v>0</v>
      </c>
      <c r="D235" s="3"/>
      <c r="E235" s="3"/>
      <c r="F235" s="3"/>
      <c r="G235" s="3"/>
      <c r="H235" s="24">
        <v>0</v>
      </c>
      <c r="I235" s="3"/>
      <c r="J235" s="3"/>
      <c r="K235" s="3"/>
      <c r="L235" s="3"/>
      <c r="M235" s="3"/>
      <c r="N235" s="59">
        <v>0</v>
      </c>
    </row>
    <row r="236" spans="1:14" ht="78.75" customHeight="1" hidden="1">
      <c r="A236" s="34"/>
      <c r="B236" s="97" t="s">
        <v>75</v>
      </c>
      <c r="C236" s="24">
        <v>0</v>
      </c>
      <c r="D236" s="3"/>
      <c r="E236" s="3"/>
      <c r="F236" s="3"/>
      <c r="G236" s="3"/>
      <c r="H236" s="24">
        <v>0</v>
      </c>
      <c r="I236" s="3"/>
      <c r="J236" s="3"/>
      <c r="K236" s="3"/>
      <c r="L236" s="3"/>
      <c r="M236" s="3"/>
      <c r="N236" s="59">
        <v>0</v>
      </c>
    </row>
    <row r="237" spans="1:14" ht="108" customHeight="1" hidden="1">
      <c r="A237" s="34">
        <v>150107</v>
      </c>
      <c r="B237" s="97" t="s">
        <v>105</v>
      </c>
      <c r="C237" s="24">
        <v>0</v>
      </c>
      <c r="D237" s="3"/>
      <c r="E237" s="3"/>
      <c r="F237" s="3"/>
      <c r="G237" s="3"/>
      <c r="H237" s="24">
        <v>0</v>
      </c>
      <c r="I237" s="3"/>
      <c r="J237" s="3"/>
      <c r="K237" s="3"/>
      <c r="L237" s="3"/>
      <c r="M237" s="3">
        <v>0</v>
      </c>
      <c r="N237" s="59">
        <v>0</v>
      </c>
    </row>
    <row r="238" spans="1:14" ht="18.75" hidden="1">
      <c r="A238" s="34"/>
      <c r="B238" s="97" t="s">
        <v>10</v>
      </c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4"/>
    </row>
    <row r="239" spans="1:14" ht="18.75" hidden="1">
      <c r="A239" s="34"/>
      <c r="B239" s="97"/>
      <c r="C239" s="24">
        <v>0</v>
      </c>
      <c r="D239" s="3"/>
      <c r="E239" s="3"/>
      <c r="F239" s="3"/>
      <c r="G239" s="3"/>
      <c r="H239" s="67">
        <v>0</v>
      </c>
      <c r="I239" s="3"/>
      <c r="J239" s="3"/>
      <c r="K239" s="3"/>
      <c r="L239" s="3"/>
      <c r="M239" s="3"/>
      <c r="N239" s="68">
        <v>0</v>
      </c>
    </row>
    <row r="240" spans="1:15" s="71" customFormat="1" ht="18.75" hidden="1">
      <c r="A240" s="114">
        <v>150122</v>
      </c>
      <c r="B240" s="115" t="s">
        <v>597</v>
      </c>
      <c r="C240" s="24">
        <v>0</v>
      </c>
      <c r="D240" s="69"/>
      <c r="E240" s="69"/>
      <c r="F240" s="69"/>
      <c r="G240" s="69"/>
      <c r="H240" s="67">
        <v>0</v>
      </c>
      <c r="I240" s="69"/>
      <c r="J240" s="69"/>
      <c r="K240" s="69"/>
      <c r="L240" s="69"/>
      <c r="M240" s="3"/>
      <c r="N240" s="68">
        <v>0</v>
      </c>
      <c r="O240" s="70"/>
    </row>
    <row r="241" spans="1:15" s="71" customFormat="1" ht="15" customHeight="1" hidden="1">
      <c r="A241" s="114"/>
      <c r="B241" s="115" t="s">
        <v>10</v>
      </c>
      <c r="C241" s="3"/>
      <c r="D241" s="69"/>
      <c r="E241" s="69"/>
      <c r="F241" s="69"/>
      <c r="G241" s="69"/>
      <c r="H241" s="69"/>
      <c r="I241" s="69"/>
      <c r="J241" s="69"/>
      <c r="K241" s="69"/>
      <c r="L241" s="69"/>
      <c r="M241" s="3"/>
      <c r="N241" s="72"/>
      <c r="O241" s="70"/>
    </row>
    <row r="242" spans="1:15" s="71" customFormat="1" ht="41.25" customHeight="1" hidden="1">
      <c r="A242" s="114"/>
      <c r="B242" s="116" t="s">
        <v>70</v>
      </c>
      <c r="C242" s="24">
        <v>0</v>
      </c>
      <c r="D242" s="69"/>
      <c r="E242" s="69"/>
      <c r="F242" s="69"/>
      <c r="G242" s="69"/>
      <c r="H242" s="67">
        <v>0</v>
      </c>
      <c r="I242" s="69"/>
      <c r="J242" s="69"/>
      <c r="K242" s="69"/>
      <c r="L242" s="69"/>
      <c r="M242" s="3"/>
      <c r="N242" s="68">
        <v>0</v>
      </c>
      <c r="O242" s="70"/>
    </row>
    <row r="243" spans="1:15" s="71" customFormat="1" ht="78" customHeight="1" hidden="1">
      <c r="A243" s="114"/>
      <c r="B243" s="116" t="s">
        <v>69</v>
      </c>
      <c r="C243" s="24">
        <v>0</v>
      </c>
      <c r="D243" s="69"/>
      <c r="E243" s="69"/>
      <c r="F243" s="69"/>
      <c r="G243" s="69"/>
      <c r="H243" s="67">
        <v>0</v>
      </c>
      <c r="I243" s="69"/>
      <c r="J243" s="69"/>
      <c r="K243" s="69"/>
      <c r="L243" s="69"/>
      <c r="M243" s="3"/>
      <c r="N243" s="59">
        <v>0</v>
      </c>
      <c r="O243" s="70"/>
    </row>
    <row r="244" spans="1:14" ht="30" customHeight="1" hidden="1">
      <c r="A244" s="34" t="s">
        <v>546</v>
      </c>
      <c r="B244" s="97" t="s">
        <v>601</v>
      </c>
      <c r="C244" s="24">
        <v>0</v>
      </c>
      <c r="D244" s="3"/>
      <c r="E244" s="3"/>
      <c r="F244" s="3"/>
      <c r="G244" s="3"/>
      <c r="H244" s="24">
        <v>0</v>
      </c>
      <c r="I244" s="3"/>
      <c r="J244" s="3"/>
      <c r="K244" s="3"/>
      <c r="L244" s="3"/>
      <c r="M244" s="3"/>
      <c r="N244" s="59">
        <v>0</v>
      </c>
    </row>
    <row r="245" spans="1:14" ht="49.5" customHeight="1">
      <c r="A245" s="34" t="s">
        <v>1</v>
      </c>
      <c r="B245" s="97" t="s">
        <v>2</v>
      </c>
      <c r="C245" s="24">
        <v>0</v>
      </c>
      <c r="D245" s="3"/>
      <c r="E245" s="3"/>
      <c r="F245" s="65"/>
      <c r="G245" s="3"/>
      <c r="H245" s="24">
        <v>1290000</v>
      </c>
      <c r="I245" s="3"/>
      <c r="J245" s="66"/>
      <c r="K245" s="66"/>
      <c r="L245" s="24">
        <v>1290000</v>
      </c>
      <c r="M245" s="66"/>
      <c r="N245" s="59">
        <v>1290000</v>
      </c>
    </row>
    <row r="246" spans="1:14" ht="18.75">
      <c r="A246" s="89" t="s">
        <v>35</v>
      </c>
      <c r="B246" s="6" t="s">
        <v>47</v>
      </c>
      <c r="C246" s="58">
        <v>592053</v>
      </c>
      <c r="D246" s="59">
        <v>592053</v>
      </c>
      <c r="E246" s="59">
        <v>355565</v>
      </c>
      <c r="F246" s="59">
        <v>15840</v>
      </c>
      <c r="G246" s="59">
        <v>0</v>
      </c>
      <c r="H246" s="59">
        <v>0</v>
      </c>
      <c r="I246" s="59">
        <v>0</v>
      </c>
      <c r="J246" s="59">
        <v>0</v>
      </c>
      <c r="K246" s="59">
        <v>0</v>
      </c>
      <c r="L246" s="59">
        <v>0</v>
      </c>
      <c r="M246" s="59">
        <v>0</v>
      </c>
      <c r="N246" s="59">
        <v>592053</v>
      </c>
    </row>
    <row r="247" spans="1:14" ht="18.75">
      <c r="A247" s="34" t="s">
        <v>655</v>
      </c>
      <c r="B247" s="101" t="s">
        <v>520</v>
      </c>
      <c r="C247" s="24">
        <v>542053</v>
      </c>
      <c r="D247" s="3">
        <v>542053</v>
      </c>
      <c r="E247" s="3">
        <v>355565</v>
      </c>
      <c r="F247" s="3">
        <v>15840</v>
      </c>
      <c r="G247" s="3"/>
      <c r="H247" s="24">
        <v>0</v>
      </c>
      <c r="I247" s="3"/>
      <c r="J247" s="3"/>
      <c r="K247" s="3"/>
      <c r="L247" s="3"/>
      <c r="M247" s="3"/>
      <c r="N247" s="59">
        <v>542053</v>
      </c>
    </row>
    <row r="248" spans="1:14" ht="18.75">
      <c r="A248" s="34" t="s">
        <v>557</v>
      </c>
      <c r="B248" s="97" t="s">
        <v>536</v>
      </c>
      <c r="C248" s="24">
        <v>50000</v>
      </c>
      <c r="D248" s="3">
        <v>50000</v>
      </c>
      <c r="E248" s="3"/>
      <c r="F248" s="3"/>
      <c r="G248" s="3"/>
      <c r="H248" s="24">
        <v>0</v>
      </c>
      <c r="I248" s="3"/>
      <c r="J248" s="3"/>
      <c r="K248" s="3"/>
      <c r="L248" s="3"/>
      <c r="M248" s="3"/>
      <c r="N248" s="59">
        <v>50000</v>
      </c>
    </row>
    <row r="249" spans="1:14" ht="15" customHeight="1">
      <c r="A249" s="14"/>
      <c r="B249" s="7" t="s">
        <v>10</v>
      </c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4"/>
    </row>
    <row r="250" spans="1:14" ht="42" customHeight="1">
      <c r="A250" s="14"/>
      <c r="B250" s="103" t="s">
        <v>154</v>
      </c>
      <c r="C250" s="24">
        <v>50000</v>
      </c>
      <c r="D250" s="3">
        <v>50000</v>
      </c>
      <c r="E250" s="3"/>
      <c r="F250" s="3"/>
      <c r="G250" s="3"/>
      <c r="H250" s="24">
        <v>0</v>
      </c>
      <c r="I250" s="3"/>
      <c r="J250" s="3"/>
      <c r="K250" s="3"/>
      <c r="L250" s="3"/>
      <c r="M250" s="3"/>
      <c r="N250" s="59">
        <v>50000</v>
      </c>
    </row>
    <row r="251" spans="1:14" ht="16.5" customHeight="1" hidden="1">
      <c r="A251" s="14" t="s">
        <v>573</v>
      </c>
      <c r="B251" s="2" t="s">
        <v>574</v>
      </c>
      <c r="C251" s="24">
        <v>0</v>
      </c>
      <c r="D251" s="3"/>
      <c r="E251" s="3"/>
      <c r="F251" s="3"/>
      <c r="G251" s="3"/>
      <c r="H251" s="24">
        <v>0</v>
      </c>
      <c r="I251" s="3">
        <v>0</v>
      </c>
      <c r="J251" s="3"/>
      <c r="K251" s="3"/>
      <c r="L251" s="3"/>
      <c r="M251" s="3"/>
      <c r="N251" s="59">
        <v>0</v>
      </c>
    </row>
    <row r="252" spans="1:14" ht="16.5" customHeight="1">
      <c r="A252" s="89" t="s">
        <v>592</v>
      </c>
      <c r="B252" s="6" t="s">
        <v>22</v>
      </c>
      <c r="C252" s="59">
        <v>205396958.84</v>
      </c>
      <c r="D252" s="59">
        <v>201891026.84</v>
      </c>
      <c r="E252" s="59">
        <v>652266</v>
      </c>
      <c r="F252" s="59">
        <v>16800</v>
      </c>
      <c r="G252" s="59">
        <v>3505932</v>
      </c>
      <c r="H252" s="59">
        <v>26634709.53</v>
      </c>
      <c r="I252" s="59">
        <v>26634709.53</v>
      </c>
      <c r="J252" s="59">
        <v>0</v>
      </c>
      <c r="K252" s="59">
        <v>0</v>
      </c>
      <c r="L252" s="59">
        <v>0</v>
      </c>
      <c r="M252" s="59">
        <v>0</v>
      </c>
      <c r="N252" s="59">
        <v>232031668.37</v>
      </c>
    </row>
    <row r="253" spans="1:14" ht="16.5" customHeight="1">
      <c r="A253" s="34" t="s">
        <v>655</v>
      </c>
      <c r="B253" s="101" t="s">
        <v>15</v>
      </c>
      <c r="C253" s="24">
        <v>1070391</v>
      </c>
      <c r="D253" s="3">
        <v>988791</v>
      </c>
      <c r="E253" s="3">
        <v>652266</v>
      </c>
      <c r="F253" s="3">
        <v>16800</v>
      </c>
      <c r="G253" s="3">
        <v>81600</v>
      </c>
      <c r="H253" s="24">
        <v>0</v>
      </c>
      <c r="I253" s="3"/>
      <c r="J253" s="3"/>
      <c r="K253" s="3"/>
      <c r="L253" s="3"/>
      <c r="M253" s="3"/>
      <c r="N253" s="59">
        <v>1070391</v>
      </c>
    </row>
    <row r="254" spans="1:14" ht="18.75" hidden="1">
      <c r="A254" s="34">
        <v>150101</v>
      </c>
      <c r="B254" s="101" t="s">
        <v>524</v>
      </c>
      <c r="C254" s="24">
        <v>0</v>
      </c>
      <c r="D254" s="3"/>
      <c r="E254" s="3"/>
      <c r="F254" s="3"/>
      <c r="G254" s="3"/>
      <c r="H254" s="24">
        <v>0</v>
      </c>
      <c r="I254" s="3"/>
      <c r="J254" s="3"/>
      <c r="K254" s="3"/>
      <c r="L254" s="3"/>
      <c r="M254" s="3"/>
      <c r="N254" s="59">
        <v>0</v>
      </c>
    </row>
    <row r="255" spans="1:14" ht="17.25" customHeight="1">
      <c r="A255" s="34" t="s">
        <v>558</v>
      </c>
      <c r="B255" s="101" t="s">
        <v>598</v>
      </c>
      <c r="C255" s="24">
        <v>86592.84</v>
      </c>
      <c r="D255" s="3">
        <v>86592.84</v>
      </c>
      <c r="E255" s="3"/>
      <c r="F255" s="3"/>
      <c r="G255" s="3"/>
      <c r="H255" s="24">
        <v>0</v>
      </c>
      <c r="I255" s="3"/>
      <c r="J255" s="3"/>
      <c r="K255" s="3"/>
      <c r="L255" s="3"/>
      <c r="M255" s="3"/>
      <c r="N255" s="59">
        <v>86592.84</v>
      </c>
    </row>
    <row r="256" spans="1:14" ht="17.25" customHeight="1" hidden="1">
      <c r="A256" s="34" t="s">
        <v>558</v>
      </c>
      <c r="B256" s="101" t="s">
        <v>598</v>
      </c>
      <c r="C256" s="24">
        <v>0</v>
      </c>
      <c r="D256" s="3"/>
      <c r="E256" s="3"/>
      <c r="F256" s="3"/>
      <c r="G256" s="3"/>
      <c r="H256" s="24">
        <v>0</v>
      </c>
      <c r="I256" s="3"/>
      <c r="J256" s="3"/>
      <c r="K256" s="3"/>
      <c r="L256" s="3"/>
      <c r="M256" s="3"/>
      <c r="N256" s="59">
        <v>0</v>
      </c>
    </row>
    <row r="257" spans="1:14" ht="15.75" customHeight="1" hidden="1">
      <c r="A257" s="34">
        <v>250404</v>
      </c>
      <c r="B257" s="101" t="s">
        <v>596</v>
      </c>
      <c r="C257" s="24">
        <v>0</v>
      </c>
      <c r="D257" s="3"/>
      <c r="E257" s="3"/>
      <c r="F257" s="3"/>
      <c r="G257" s="3"/>
      <c r="H257" s="24">
        <v>0</v>
      </c>
      <c r="I257" s="3"/>
      <c r="J257" s="3"/>
      <c r="K257" s="3"/>
      <c r="L257" s="3"/>
      <c r="M257" s="3"/>
      <c r="N257" s="59">
        <v>0</v>
      </c>
    </row>
    <row r="258" spans="1:14" ht="15.75" customHeight="1" hidden="1">
      <c r="A258" s="34"/>
      <c r="B258" s="101" t="s">
        <v>10</v>
      </c>
      <c r="C258" s="24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59"/>
    </row>
    <row r="259" spans="1:14" ht="48" hidden="1">
      <c r="A259" s="34"/>
      <c r="B259" s="101" t="s">
        <v>66</v>
      </c>
      <c r="C259" s="24">
        <v>0</v>
      </c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59">
        <v>0</v>
      </c>
    </row>
    <row r="260" spans="1:14" ht="32.25">
      <c r="A260" s="34" t="s">
        <v>614</v>
      </c>
      <c r="B260" s="101" t="s">
        <v>615</v>
      </c>
      <c r="C260" s="24">
        <v>3324332</v>
      </c>
      <c r="D260" s="3"/>
      <c r="E260" s="3"/>
      <c r="F260" s="3"/>
      <c r="G260" s="3">
        <v>3324332</v>
      </c>
      <c r="H260" s="24">
        <v>0</v>
      </c>
      <c r="I260" s="3"/>
      <c r="J260" s="3"/>
      <c r="K260" s="3"/>
      <c r="L260" s="3"/>
      <c r="M260" s="3"/>
      <c r="N260" s="59">
        <v>3324332</v>
      </c>
    </row>
    <row r="261" spans="1:14" ht="18.75">
      <c r="A261" s="34" t="s">
        <v>579</v>
      </c>
      <c r="B261" s="101" t="s">
        <v>575</v>
      </c>
      <c r="C261" s="24">
        <v>39468001</v>
      </c>
      <c r="D261" s="3">
        <v>39468001</v>
      </c>
      <c r="E261" s="3"/>
      <c r="F261" s="3"/>
      <c r="G261" s="3"/>
      <c r="H261" s="24">
        <v>0</v>
      </c>
      <c r="I261" s="3"/>
      <c r="J261" s="3"/>
      <c r="K261" s="3"/>
      <c r="L261" s="3"/>
      <c r="M261" s="3"/>
      <c r="N261" s="59">
        <v>39468001</v>
      </c>
    </row>
    <row r="262" spans="1:14" ht="52.5" hidden="1">
      <c r="A262" s="15">
        <v>250318</v>
      </c>
      <c r="B262" s="2" t="s">
        <v>616</v>
      </c>
      <c r="C262" s="24">
        <v>0</v>
      </c>
      <c r="D262" s="3"/>
      <c r="E262" s="3"/>
      <c r="F262" s="3"/>
      <c r="G262" s="3"/>
      <c r="H262" s="24">
        <v>0</v>
      </c>
      <c r="I262" s="3"/>
      <c r="J262" s="3"/>
      <c r="K262" s="3"/>
      <c r="L262" s="3"/>
      <c r="M262" s="3"/>
      <c r="N262" s="59">
        <v>0</v>
      </c>
    </row>
    <row r="263" spans="1:14" ht="53.25" customHeight="1" hidden="1">
      <c r="A263" s="15" t="s">
        <v>19</v>
      </c>
      <c r="B263" s="7" t="s">
        <v>20</v>
      </c>
      <c r="C263" s="24">
        <v>0</v>
      </c>
      <c r="D263" s="3"/>
      <c r="E263" s="3"/>
      <c r="F263" s="3"/>
      <c r="G263" s="3"/>
      <c r="H263" s="24">
        <v>0</v>
      </c>
      <c r="I263" s="3"/>
      <c r="J263" s="3"/>
      <c r="K263" s="3"/>
      <c r="L263" s="3"/>
      <c r="M263" s="3"/>
      <c r="N263" s="59">
        <v>0</v>
      </c>
    </row>
    <row r="264" spans="1:14" ht="103.5" hidden="1">
      <c r="A264" s="15" t="s">
        <v>60</v>
      </c>
      <c r="B264" s="7" t="s">
        <v>62</v>
      </c>
      <c r="C264" s="24">
        <v>0</v>
      </c>
      <c r="D264" s="3"/>
      <c r="E264" s="3"/>
      <c r="F264" s="3"/>
      <c r="G264" s="3"/>
      <c r="H264" s="24">
        <v>0</v>
      </c>
      <c r="I264" s="3"/>
      <c r="J264" s="3"/>
      <c r="K264" s="3"/>
      <c r="L264" s="3"/>
      <c r="M264" s="3"/>
      <c r="N264" s="59">
        <v>0</v>
      </c>
    </row>
    <row r="265" spans="1:14" ht="54" customHeight="1">
      <c r="A265" s="37" t="s">
        <v>64</v>
      </c>
      <c r="B265" s="7" t="s">
        <v>65</v>
      </c>
      <c r="C265" s="24">
        <v>250000</v>
      </c>
      <c r="D265" s="3">
        <v>250000</v>
      </c>
      <c r="E265" s="3"/>
      <c r="F265" s="3"/>
      <c r="G265" s="3"/>
      <c r="H265" s="24">
        <v>0</v>
      </c>
      <c r="I265" s="3"/>
      <c r="J265" s="3"/>
      <c r="K265" s="3"/>
      <c r="L265" s="3"/>
      <c r="M265" s="3"/>
      <c r="N265" s="59">
        <v>250000</v>
      </c>
    </row>
    <row r="266" spans="1:14" ht="54" customHeight="1">
      <c r="A266" s="37" t="s">
        <v>64</v>
      </c>
      <c r="B266" s="7" t="s">
        <v>134</v>
      </c>
      <c r="C266" s="24">
        <v>200000</v>
      </c>
      <c r="D266" s="3">
        <v>100000</v>
      </c>
      <c r="E266" s="3"/>
      <c r="F266" s="3"/>
      <c r="G266" s="3">
        <v>100000</v>
      </c>
      <c r="H266" s="24">
        <v>0</v>
      </c>
      <c r="I266" s="3"/>
      <c r="J266" s="3"/>
      <c r="K266" s="3"/>
      <c r="L266" s="3"/>
      <c r="M266" s="3"/>
      <c r="N266" s="59">
        <v>200000</v>
      </c>
    </row>
    <row r="267" spans="1:14" ht="54.75" customHeight="1">
      <c r="A267" s="37" t="s">
        <v>64</v>
      </c>
      <c r="B267" s="7" t="s">
        <v>170</v>
      </c>
      <c r="C267" s="24">
        <v>100000</v>
      </c>
      <c r="D267" s="3">
        <v>100000</v>
      </c>
      <c r="E267" s="3"/>
      <c r="F267" s="3"/>
      <c r="G267" s="3"/>
      <c r="H267" s="24">
        <v>0</v>
      </c>
      <c r="I267" s="3"/>
      <c r="J267" s="3"/>
      <c r="K267" s="3"/>
      <c r="L267" s="3"/>
      <c r="M267" s="3"/>
      <c r="N267" s="59">
        <v>100000</v>
      </c>
    </row>
    <row r="268" spans="1:14" ht="81.75" customHeight="1" hidden="1">
      <c r="A268" s="37" t="s">
        <v>64</v>
      </c>
      <c r="B268" s="7" t="s">
        <v>82</v>
      </c>
      <c r="C268" s="24">
        <v>0</v>
      </c>
      <c r="D268" s="3"/>
      <c r="E268" s="3"/>
      <c r="F268" s="3"/>
      <c r="G268" s="3"/>
      <c r="H268" s="24">
        <v>0</v>
      </c>
      <c r="I268" s="3"/>
      <c r="J268" s="3"/>
      <c r="K268" s="3"/>
      <c r="L268" s="3"/>
      <c r="M268" s="3"/>
      <c r="N268" s="59">
        <v>0</v>
      </c>
    </row>
    <row r="269" spans="1:14" ht="75" customHeight="1" hidden="1">
      <c r="A269" s="37" t="s">
        <v>64</v>
      </c>
      <c r="B269" s="7" t="s">
        <v>81</v>
      </c>
      <c r="C269" s="24">
        <v>0</v>
      </c>
      <c r="D269" s="3"/>
      <c r="E269" s="3"/>
      <c r="F269" s="3"/>
      <c r="G269" s="3"/>
      <c r="H269" s="24">
        <v>0</v>
      </c>
      <c r="I269" s="3"/>
      <c r="J269" s="3"/>
      <c r="K269" s="3"/>
      <c r="L269" s="3"/>
      <c r="M269" s="3"/>
      <c r="N269" s="59">
        <v>0</v>
      </c>
    </row>
    <row r="270" spans="1:14" ht="127.5" customHeight="1" hidden="1">
      <c r="A270" s="37" t="s">
        <v>64</v>
      </c>
      <c r="B270" s="7" t="s">
        <v>83</v>
      </c>
      <c r="C270" s="24">
        <v>0</v>
      </c>
      <c r="D270" s="3"/>
      <c r="E270" s="3"/>
      <c r="F270" s="3"/>
      <c r="G270" s="3"/>
      <c r="H270" s="24">
        <v>0</v>
      </c>
      <c r="I270" s="3"/>
      <c r="J270" s="3"/>
      <c r="K270" s="3"/>
      <c r="L270" s="3"/>
      <c r="M270" s="3"/>
      <c r="N270" s="59">
        <v>0</v>
      </c>
    </row>
    <row r="271" spans="1:14" ht="126.75" customHeight="1" hidden="1">
      <c r="A271" s="37" t="s">
        <v>64</v>
      </c>
      <c r="B271" s="7" t="s">
        <v>84</v>
      </c>
      <c r="C271" s="24">
        <v>0</v>
      </c>
      <c r="D271" s="3"/>
      <c r="E271" s="3"/>
      <c r="F271" s="3"/>
      <c r="G271" s="3"/>
      <c r="H271" s="24">
        <v>0</v>
      </c>
      <c r="I271" s="3"/>
      <c r="J271" s="3"/>
      <c r="K271" s="3"/>
      <c r="L271" s="3"/>
      <c r="M271" s="3"/>
      <c r="N271" s="59">
        <v>0</v>
      </c>
    </row>
    <row r="272" spans="1:14" ht="76.5" customHeight="1" hidden="1">
      <c r="A272" s="37" t="s">
        <v>64</v>
      </c>
      <c r="B272" s="7" t="s">
        <v>85</v>
      </c>
      <c r="C272" s="24">
        <v>0</v>
      </c>
      <c r="D272" s="3"/>
      <c r="E272" s="3"/>
      <c r="F272" s="3"/>
      <c r="G272" s="3"/>
      <c r="H272" s="24">
        <v>0</v>
      </c>
      <c r="I272" s="3"/>
      <c r="J272" s="3"/>
      <c r="K272" s="3"/>
      <c r="L272" s="3"/>
      <c r="M272" s="3"/>
      <c r="N272" s="59">
        <v>0</v>
      </c>
    </row>
    <row r="273" spans="1:14" ht="39.75" hidden="1">
      <c r="A273" s="34">
        <v>250404</v>
      </c>
      <c r="B273" s="2" t="s">
        <v>63</v>
      </c>
      <c r="C273" s="24">
        <v>0</v>
      </c>
      <c r="D273" s="3"/>
      <c r="E273" s="3"/>
      <c r="F273" s="3"/>
      <c r="G273" s="3"/>
      <c r="H273" s="24">
        <v>0</v>
      </c>
      <c r="I273" s="3"/>
      <c r="J273" s="3"/>
      <c r="K273" s="3"/>
      <c r="L273" s="3"/>
      <c r="M273" s="3"/>
      <c r="N273" s="59">
        <v>0</v>
      </c>
    </row>
    <row r="274" spans="1:14" ht="16.5" customHeight="1">
      <c r="A274" s="37"/>
      <c r="B274" s="6" t="s">
        <v>3</v>
      </c>
      <c r="C274" s="59">
        <v>160897642</v>
      </c>
      <c r="D274" s="59">
        <v>160897642</v>
      </c>
      <c r="E274" s="59">
        <v>0</v>
      </c>
      <c r="F274" s="59">
        <v>0</v>
      </c>
      <c r="G274" s="59">
        <v>0</v>
      </c>
      <c r="H274" s="58">
        <v>26634709.53</v>
      </c>
      <c r="I274" s="59">
        <v>26634709.53</v>
      </c>
      <c r="J274" s="59">
        <v>0</v>
      </c>
      <c r="K274" s="59">
        <v>0</v>
      </c>
      <c r="L274" s="59">
        <v>0</v>
      </c>
      <c r="M274" s="59">
        <v>0</v>
      </c>
      <c r="N274" s="59">
        <v>187532351.53</v>
      </c>
    </row>
    <row r="275" spans="1:14" ht="40.5" customHeight="1">
      <c r="A275" s="37" t="s">
        <v>556</v>
      </c>
      <c r="B275" s="7" t="s">
        <v>28</v>
      </c>
      <c r="C275" s="24">
        <v>128465000</v>
      </c>
      <c r="D275" s="3">
        <v>128465000</v>
      </c>
      <c r="E275" s="3"/>
      <c r="F275" s="3"/>
      <c r="G275" s="3"/>
      <c r="H275" s="24">
        <v>0</v>
      </c>
      <c r="I275" s="3"/>
      <c r="J275" s="3"/>
      <c r="K275" s="3"/>
      <c r="L275" s="3"/>
      <c r="M275" s="3"/>
      <c r="N275" s="59">
        <v>128465000</v>
      </c>
    </row>
    <row r="276" spans="1:14" ht="69.75" customHeight="1">
      <c r="A276" s="37">
        <v>250328</v>
      </c>
      <c r="B276" s="7" t="s">
        <v>162</v>
      </c>
      <c r="C276" s="24">
        <v>29244100</v>
      </c>
      <c r="D276" s="3">
        <v>29244100</v>
      </c>
      <c r="E276" s="3"/>
      <c r="F276" s="3"/>
      <c r="G276" s="3"/>
      <c r="H276" s="24">
        <v>26563800</v>
      </c>
      <c r="I276" s="3">
        <v>26563800</v>
      </c>
      <c r="J276" s="3"/>
      <c r="K276" s="3"/>
      <c r="L276" s="3"/>
      <c r="M276" s="3"/>
      <c r="N276" s="59">
        <v>55807900</v>
      </c>
    </row>
    <row r="277" spans="1:14" ht="120" customHeight="1">
      <c r="A277" s="104" t="s">
        <v>560</v>
      </c>
      <c r="B277" s="7" t="s">
        <v>163</v>
      </c>
      <c r="C277" s="24">
        <v>2190350</v>
      </c>
      <c r="D277" s="3">
        <v>2190350</v>
      </c>
      <c r="E277" s="3"/>
      <c r="F277" s="3"/>
      <c r="G277" s="3"/>
      <c r="H277" s="24">
        <v>0</v>
      </c>
      <c r="I277" s="3"/>
      <c r="J277" s="3"/>
      <c r="K277" s="3"/>
      <c r="L277" s="3"/>
      <c r="M277" s="3"/>
      <c r="N277" s="59">
        <v>2190350</v>
      </c>
    </row>
    <row r="278" spans="1:14" ht="39.75" customHeight="1">
      <c r="A278" s="37" t="s">
        <v>559</v>
      </c>
      <c r="B278" s="7" t="s">
        <v>26</v>
      </c>
      <c r="C278" s="24">
        <v>30100</v>
      </c>
      <c r="D278" s="3">
        <v>30100</v>
      </c>
      <c r="E278" s="3"/>
      <c r="F278" s="3"/>
      <c r="G278" s="3"/>
      <c r="H278" s="24">
        <v>0</v>
      </c>
      <c r="I278" s="3"/>
      <c r="J278" s="3"/>
      <c r="K278" s="3"/>
      <c r="L278" s="3"/>
      <c r="M278" s="3"/>
      <c r="N278" s="59">
        <v>30100</v>
      </c>
    </row>
    <row r="279" spans="1:14" ht="93" customHeight="1">
      <c r="A279" s="37" t="s">
        <v>140</v>
      </c>
      <c r="B279" s="7" t="s">
        <v>141</v>
      </c>
      <c r="C279" s="24">
        <v>0</v>
      </c>
      <c r="D279" s="3"/>
      <c r="E279" s="3"/>
      <c r="F279" s="3"/>
      <c r="G279" s="3"/>
      <c r="H279" s="106">
        <v>70909.53</v>
      </c>
      <c r="I279" s="66">
        <v>70909.53</v>
      </c>
      <c r="J279" s="66"/>
      <c r="K279" s="66"/>
      <c r="L279" s="66"/>
      <c r="M279" s="66"/>
      <c r="N279" s="76">
        <v>70909.53</v>
      </c>
    </row>
    <row r="280" spans="1:14" ht="27" customHeight="1" hidden="1">
      <c r="A280" s="37" t="s">
        <v>71</v>
      </c>
      <c r="B280" s="7" t="s">
        <v>72</v>
      </c>
      <c r="C280" s="24">
        <v>0</v>
      </c>
      <c r="D280" s="3"/>
      <c r="E280" s="3"/>
      <c r="F280" s="3"/>
      <c r="G280" s="3"/>
      <c r="H280" s="24">
        <v>0</v>
      </c>
      <c r="I280" s="3"/>
      <c r="J280" s="3"/>
      <c r="K280" s="3"/>
      <c r="L280" s="3"/>
      <c r="M280" s="3"/>
      <c r="N280" s="59">
        <v>0</v>
      </c>
    </row>
    <row r="281" spans="1:14" ht="81" customHeight="1">
      <c r="A281" s="37" t="s">
        <v>53</v>
      </c>
      <c r="B281" s="7" t="s">
        <v>52</v>
      </c>
      <c r="C281" s="24">
        <v>394292</v>
      </c>
      <c r="D281" s="3">
        <v>394292</v>
      </c>
      <c r="E281" s="3"/>
      <c r="F281" s="3"/>
      <c r="G281" s="3"/>
      <c r="H281" s="24">
        <v>0</v>
      </c>
      <c r="I281" s="3"/>
      <c r="J281" s="3"/>
      <c r="K281" s="3"/>
      <c r="L281" s="3"/>
      <c r="M281" s="3"/>
      <c r="N281" s="59">
        <v>394292</v>
      </c>
    </row>
    <row r="282" spans="1:14" ht="20.25" customHeight="1">
      <c r="A282" s="37" t="s">
        <v>593</v>
      </c>
      <c r="B282" s="97" t="s">
        <v>148</v>
      </c>
      <c r="C282" s="24">
        <v>573800</v>
      </c>
      <c r="D282" s="3">
        <v>573800</v>
      </c>
      <c r="E282" s="3">
        <v>0</v>
      </c>
      <c r="F282" s="3">
        <v>0</v>
      </c>
      <c r="G282" s="3">
        <v>0</v>
      </c>
      <c r="H282" s="24">
        <v>0</v>
      </c>
      <c r="I282" s="3">
        <v>0</v>
      </c>
      <c r="J282" s="3">
        <v>0</v>
      </c>
      <c r="K282" s="3">
        <v>0</v>
      </c>
      <c r="L282" s="3">
        <v>0</v>
      </c>
      <c r="M282" s="24">
        <v>573800</v>
      </c>
      <c r="N282" s="59">
        <v>573800</v>
      </c>
    </row>
    <row r="283" spans="1:14" ht="52.5">
      <c r="A283" s="163" t="s">
        <v>54</v>
      </c>
      <c r="B283" s="7" t="s">
        <v>114</v>
      </c>
      <c r="C283" s="24">
        <v>469200</v>
      </c>
      <c r="D283" s="3">
        <v>469200</v>
      </c>
      <c r="E283" s="3"/>
      <c r="F283" s="3"/>
      <c r="G283" s="3"/>
      <c r="H283" s="24">
        <v>0</v>
      </c>
      <c r="I283" s="3"/>
      <c r="J283" s="3"/>
      <c r="K283" s="3"/>
      <c r="L283" s="3"/>
      <c r="M283" s="3"/>
      <c r="N283" s="59">
        <v>469200</v>
      </c>
    </row>
    <row r="284" spans="1:14" ht="39.75">
      <c r="A284" s="164"/>
      <c r="B284" s="7" t="s">
        <v>131</v>
      </c>
      <c r="C284" s="24">
        <v>104600</v>
      </c>
      <c r="D284" s="3">
        <v>104600</v>
      </c>
      <c r="E284" s="3"/>
      <c r="F284" s="3"/>
      <c r="G284" s="3"/>
      <c r="H284" s="24">
        <v>0</v>
      </c>
      <c r="I284" s="3"/>
      <c r="J284" s="3"/>
      <c r="K284" s="3"/>
      <c r="L284" s="3"/>
      <c r="M284" s="3"/>
      <c r="N284" s="59">
        <v>104600</v>
      </c>
    </row>
    <row r="285" spans="1:14" ht="29.25" customHeight="1" hidden="1">
      <c r="A285" s="15" t="s">
        <v>593</v>
      </c>
      <c r="B285" s="7" t="s">
        <v>132</v>
      </c>
      <c r="C285" s="24">
        <v>0</v>
      </c>
      <c r="D285" s="3"/>
      <c r="E285" s="3"/>
      <c r="F285" s="3"/>
      <c r="G285" s="3"/>
      <c r="H285" s="24">
        <v>0</v>
      </c>
      <c r="I285" s="3"/>
      <c r="J285" s="3"/>
      <c r="K285" s="3"/>
      <c r="L285" s="3"/>
      <c r="M285" s="3"/>
      <c r="N285" s="59">
        <v>0</v>
      </c>
    </row>
    <row r="286" spans="1:14" ht="41.25" customHeight="1" hidden="1">
      <c r="A286" s="15" t="s">
        <v>593</v>
      </c>
      <c r="B286" s="7" t="s">
        <v>126</v>
      </c>
      <c r="C286" s="24">
        <v>0</v>
      </c>
      <c r="D286" s="3"/>
      <c r="E286" s="3"/>
      <c r="F286" s="3"/>
      <c r="G286" s="3"/>
      <c r="H286" s="24">
        <v>0</v>
      </c>
      <c r="I286" s="3"/>
      <c r="J286" s="3"/>
      <c r="K286" s="3"/>
      <c r="L286" s="3"/>
      <c r="M286" s="3"/>
      <c r="N286" s="59">
        <v>0</v>
      </c>
    </row>
    <row r="287" spans="1:14" ht="49.5" customHeight="1" hidden="1">
      <c r="A287" s="15" t="s">
        <v>31</v>
      </c>
      <c r="B287" s="7" t="s">
        <v>30</v>
      </c>
      <c r="C287" s="24">
        <v>0</v>
      </c>
      <c r="D287" s="3"/>
      <c r="E287" s="3"/>
      <c r="F287" s="3"/>
      <c r="G287" s="3"/>
      <c r="H287" s="24">
        <v>0</v>
      </c>
      <c r="I287" s="3"/>
      <c r="J287" s="3"/>
      <c r="K287" s="3"/>
      <c r="L287" s="3"/>
      <c r="M287" s="3"/>
      <c r="N287" s="59">
        <v>0</v>
      </c>
    </row>
    <row r="288" spans="1:14" ht="52.5" customHeight="1" hidden="1">
      <c r="A288" s="15" t="s">
        <v>50</v>
      </c>
      <c r="B288" s="7" t="s">
        <v>51</v>
      </c>
      <c r="C288" s="24">
        <v>0</v>
      </c>
      <c r="D288" s="3"/>
      <c r="E288" s="3"/>
      <c r="F288" s="3"/>
      <c r="G288" s="3"/>
      <c r="H288" s="24">
        <v>0</v>
      </c>
      <c r="I288" s="3"/>
      <c r="J288" s="3"/>
      <c r="K288" s="3"/>
      <c r="L288" s="3"/>
      <c r="M288" s="3"/>
      <c r="N288" s="59">
        <v>0</v>
      </c>
    </row>
    <row r="289" spans="1:14" ht="18" customHeight="1">
      <c r="A289" s="89" t="s">
        <v>583</v>
      </c>
      <c r="B289" s="6" t="s">
        <v>533</v>
      </c>
      <c r="C289" s="59">
        <v>577251</v>
      </c>
      <c r="D289" s="59">
        <v>577251</v>
      </c>
      <c r="E289" s="59">
        <v>395886</v>
      </c>
      <c r="F289" s="59">
        <v>11050</v>
      </c>
      <c r="G289" s="59">
        <v>0</v>
      </c>
      <c r="H289" s="59">
        <v>0</v>
      </c>
      <c r="I289" s="59">
        <v>0</v>
      </c>
      <c r="J289" s="59">
        <v>0</v>
      </c>
      <c r="K289" s="59">
        <v>0</v>
      </c>
      <c r="L289" s="59">
        <v>0</v>
      </c>
      <c r="M289" s="59">
        <v>0</v>
      </c>
      <c r="N289" s="59">
        <v>577251</v>
      </c>
    </row>
    <row r="290" spans="1:14" ht="18" customHeight="1">
      <c r="A290" s="37" t="s">
        <v>655</v>
      </c>
      <c r="B290" s="101" t="s">
        <v>520</v>
      </c>
      <c r="C290" s="24">
        <v>577251</v>
      </c>
      <c r="D290" s="3">
        <v>577251</v>
      </c>
      <c r="E290" s="3">
        <v>395886</v>
      </c>
      <c r="F290" s="3">
        <v>11050</v>
      </c>
      <c r="G290" s="3"/>
      <c r="H290" s="24">
        <v>0</v>
      </c>
      <c r="I290" s="8"/>
      <c r="J290" s="8"/>
      <c r="K290" s="8"/>
      <c r="L290" s="8"/>
      <c r="M290" s="8"/>
      <c r="N290" s="59">
        <v>577251</v>
      </c>
    </row>
    <row r="291" spans="1:14" ht="18" customHeight="1">
      <c r="A291" s="89" t="s">
        <v>76</v>
      </c>
      <c r="B291" s="6" t="s">
        <v>77</v>
      </c>
      <c r="C291" s="59">
        <v>680286</v>
      </c>
      <c r="D291" s="59">
        <v>647486</v>
      </c>
      <c r="E291" s="59">
        <v>371768</v>
      </c>
      <c r="F291" s="59">
        <v>19620</v>
      </c>
      <c r="G291" s="59">
        <v>32800</v>
      </c>
      <c r="H291" s="59">
        <v>395000</v>
      </c>
      <c r="I291" s="59">
        <v>0</v>
      </c>
      <c r="J291" s="59">
        <v>0</v>
      </c>
      <c r="K291" s="59">
        <v>0</v>
      </c>
      <c r="L291" s="59">
        <v>395000</v>
      </c>
      <c r="M291" s="59">
        <v>0</v>
      </c>
      <c r="N291" s="59">
        <v>1075286</v>
      </c>
    </row>
    <row r="292" spans="1:14" ht="18" customHeight="1">
      <c r="A292" s="37" t="s">
        <v>655</v>
      </c>
      <c r="B292" s="101" t="s">
        <v>520</v>
      </c>
      <c r="C292" s="24">
        <v>680286</v>
      </c>
      <c r="D292" s="3">
        <v>647486</v>
      </c>
      <c r="E292" s="3">
        <v>371768</v>
      </c>
      <c r="F292" s="3">
        <v>19620</v>
      </c>
      <c r="G292" s="3">
        <v>32800</v>
      </c>
      <c r="H292" s="24">
        <v>0</v>
      </c>
      <c r="I292" s="8"/>
      <c r="J292" s="8"/>
      <c r="K292" s="8"/>
      <c r="L292" s="8"/>
      <c r="M292" s="8"/>
      <c r="N292" s="59">
        <v>680286</v>
      </c>
    </row>
    <row r="293" spans="1:14" ht="19.5" customHeight="1">
      <c r="A293" s="86" t="s">
        <v>171</v>
      </c>
      <c r="B293" s="73" t="s">
        <v>564</v>
      </c>
      <c r="C293" s="24">
        <v>0</v>
      </c>
      <c r="D293" s="3">
        <v>0</v>
      </c>
      <c r="E293" s="3"/>
      <c r="F293" s="3"/>
      <c r="G293" s="3"/>
      <c r="H293" s="24">
        <v>395000</v>
      </c>
      <c r="I293" s="8"/>
      <c r="J293" s="8"/>
      <c r="K293" s="8"/>
      <c r="L293" s="64">
        <v>395000</v>
      </c>
      <c r="M293" s="8"/>
      <c r="N293" s="59">
        <v>395000</v>
      </c>
    </row>
    <row r="294" spans="1:15" s="63" customFormat="1" ht="33" customHeight="1">
      <c r="A294" s="90" t="s">
        <v>103</v>
      </c>
      <c r="B294" s="105" t="s">
        <v>525</v>
      </c>
      <c r="C294" s="61">
        <v>77779</v>
      </c>
      <c r="D294" s="61"/>
      <c r="E294" s="61"/>
      <c r="F294" s="61"/>
      <c r="G294" s="61"/>
      <c r="H294" s="58">
        <v>0</v>
      </c>
      <c r="I294" s="61"/>
      <c r="J294" s="61"/>
      <c r="K294" s="61"/>
      <c r="L294" s="61"/>
      <c r="M294" s="61"/>
      <c r="N294" s="58">
        <v>77779</v>
      </c>
      <c r="O294" s="62"/>
    </row>
    <row r="295" spans="1:14" ht="35.25" customHeight="1">
      <c r="A295" s="90" t="s">
        <v>149</v>
      </c>
      <c r="B295" s="74" t="s">
        <v>652</v>
      </c>
      <c r="C295" s="58">
        <v>522221</v>
      </c>
      <c r="D295" s="3">
        <v>4000</v>
      </c>
      <c r="E295" s="3"/>
      <c r="F295" s="3"/>
      <c r="G295" s="3">
        <v>518221</v>
      </c>
      <c r="H295" s="24">
        <v>0</v>
      </c>
      <c r="I295" s="3"/>
      <c r="J295" s="3"/>
      <c r="K295" s="3"/>
      <c r="L295" s="3"/>
      <c r="M295" s="3"/>
      <c r="N295" s="59">
        <v>522221</v>
      </c>
    </row>
    <row r="296" spans="1:14" ht="28.5" customHeight="1" hidden="1">
      <c r="A296" s="57" t="s">
        <v>127</v>
      </c>
      <c r="B296" s="74" t="s">
        <v>652</v>
      </c>
      <c r="C296" s="58">
        <v>0</v>
      </c>
      <c r="D296" s="3"/>
      <c r="E296" s="3"/>
      <c r="F296" s="3"/>
      <c r="G296" s="3"/>
      <c r="H296" s="24">
        <v>0</v>
      </c>
      <c r="I296" s="3"/>
      <c r="J296" s="3"/>
      <c r="K296" s="3"/>
      <c r="L296" s="3"/>
      <c r="M296" s="3"/>
      <c r="N296" s="59">
        <v>0</v>
      </c>
    </row>
    <row r="297" spans="1:14" ht="29.25" customHeight="1" hidden="1">
      <c r="A297" s="57" t="s">
        <v>41</v>
      </c>
      <c r="B297" s="74" t="s">
        <v>652</v>
      </c>
      <c r="C297" s="75">
        <v>0</v>
      </c>
      <c r="D297" s="66"/>
      <c r="E297" s="3"/>
      <c r="F297" s="3"/>
      <c r="G297" s="3"/>
      <c r="H297" s="24"/>
      <c r="I297" s="3"/>
      <c r="J297" s="3"/>
      <c r="K297" s="3"/>
      <c r="L297" s="3"/>
      <c r="M297" s="3"/>
      <c r="N297" s="76">
        <v>0</v>
      </c>
    </row>
    <row r="298" spans="1:15" ht="21" customHeight="1">
      <c r="A298" s="14"/>
      <c r="B298" s="77" t="s">
        <v>643</v>
      </c>
      <c r="C298" s="76">
        <v>634374173.84</v>
      </c>
      <c r="D298" s="76">
        <v>622866711.84</v>
      </c>
      <c r="E298" s="59">
        <v>223447511</v>
      </c>
      <c r="F298" s="59">
        <v>57871796</v>
      </c>
      <c r="G298" s="59">
        <v>11429683</v>
      </c>
      <c r="H298" s="76">
        <v>75981639.62</v>
      </c>
      <c r="I298" s="59">
        <v>49395483.06</v>
      </c>
      <c r="J298" s="59">
        <v>3671341</v>
      </c>
      <c r="K298" s="59">
        <v>768992</v>
      </c>
      <c r="L298" s="59">
        <v>26586156.560000002</v>
      </c>
      <c r="M298" s="129">
        <v>15057285.9</v>
      </c>
      <c r="N298" s="76">
        <v>710355813.46</v>
      </c>
      <c r="O298" s="78"/>
    </row>
    <row r="299" spans="1:14" ht="9.75" customHeight="1">
      <c r="A299" s="79"/>
      <c r="B299" s="8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</row>
    <row r="300" spans="1:14" s="135" customFormat="1" ht="49.5" customHeight="1">
      <c r="A300" s="446" t="s">
        <v>178</v>
      </c>
      <c r="B300" s="446"/>
      <c r="C300" s="446"/>
      <c r="D300" s="446"/>
      <c r="H300" s="136"/>
      <c r="K300" s="447" t="s">
        <v>179</v>
      </c>
      <c r="L300" s="447"/>
      <c r="M300" s="447"/>
      <c r="N300" s="447"/>
    </row>
    <row r="301" spans="1:15" s="12" customFormat="1" ht="18.75">
      <c r="A301" s="52"/>
      <c r="B301" s="53"/>
      <c r="C301" s="151"/>
      <c r="H301" s="151"/>
      <c r="M301" s="151"/>
      <c r="N301" s="152"/>
      <c r="O301" s="153"/>
    </row>
    <row r="302" spans="1:15" s="12" customFormat="1" ht="18.75">
      <c r="A302" s="52"/>
      <c r="B302" s="53"/>
      <c r="C302" s="151"/>
      <c r="H302" s="151"/>
      <c r="N302" s="152"/>
      <c r="O302" s="153"/>
    </row>
    <row r="303" spans="1:15" s="12" customFormat="1" ht="18.75">
      <c r="A303" s="52"/>
      <c r="B303" s="53"/>
      <c r="C303" s="151"/>
      <c r="H303" s="151"/>
      <c r="N303" s="152"/>
      <c r="O303" s="153"/>
    </row>
    <row r="304" spans="1:15" s="12" customFormat="1" ht="18.75">
      <c r="A304" s="52"/>
      <c r="B304" s="53"/>
      <c r="C304" s="154"/>
      <c r="H304" s="155"/>
      <c r="N304" s="152"/>
      <c r="O304" s="153"/>
    </row>
    <row r="305" spans="1:15" s="12" customFormat="1" ht="18.75">
      <c r="A305" s="52"/>
      <c r="B305" s="53"/>
      <c r="H305" s="155"/>
      <c r="N305" s="156"/>
      <c r="O305" s="153"/>
    </row>
    <row r="306" spans="1:15" s="12" customFormat="1" ht="18.75">
      <c r="A306" s="52"/>
      <c r="B306" s="53"/>
      <c r="N306" s="156"/>
      <c r="O306" s="153"/>
    </row>
    <row r="307" spans="1:15" s="12" customFormat="1" ht="18.75">
      <c r="A307" s="52"/>
      <c r="B307" s="53"/>
      <c r="F307" s="151"/>
      <c r="G307" s="151"/>
      <c r="H307" s="151"/>
      <c r="I307" s="151"/>
      <c r="N307" s="156"/>
      <c r="O307" s="153"/>
    </row>
    <row r="308" spans="1:15" s="12" customFormat="1" ht="18.75">
      <c r="A308" s="52"/>
      <c r="B308" s="53"/>
      <c r="F308" s="151"/>
      <c r="G308" s="151"/>
      <c r="H308" s="151"/>
      <c r="I308" s="151"/>
      <c r="N308" s="156"/>
      <c r="O308" s="153"/>
    </row>
    <row r="309" spans="1:15" s="12" customFormat="1" ht="18.75">
      <c r="A309" s="52"/>
      <c r="B309" s="53"/>
      <c r="N309" s="156"/>
      <c r="O309" s="153"/>
    </row>
    <row r="310" spans="1:15" s="12" customFormat="1" ht="18.75">
      <c r="A310" s="52"/>
      <c r="B310" s="53"/>
      <c r="N310" s="156"/>
      <c r="O310" s="153"/>
    </row>
  </sheetData>
  <sheetProtection password="CC6F" sheet="1" scenarios="1" formatCells="0" formatColumns="0" formatRows="0" insertColumns="0" insertRows="0" deleteColumns="0" deleteRows="0" autoFilter="0"/>
  <protectedRanges>
    <protectedRange sqref="E43" name="Диапазон1_99"/>
    <protectedRange sqref="E47" name="Диапазон1_99_1"/>
  </protectedRanges>
  <mergeCells count="29">
    <mergeCell ref="I2:N2"/>
    <mergeCell ref="I3:N3"/>
    <mergeCell ref="J4:N4"/>
    <mergeCell ref="A5:N5"/>
    <mergeCell ref="E8:F8"/>
    <mergeCell ref="L6:N6"/>
    <mergeCell ref="K300:N300"/>
    <mergeCell ref="N7:N9"/>
    <mergeCell ref="C7:G7"/>
    <mergeCell ref="J8:K8"/>
    <mergeCell ref="M8:M9"/>
    <mergeCell ref="L8:L9"/>
    <mergeCell ref="H7:M7"/>
    <mergeCell ref="A300:D300"/>
    <mergeCell ref="A151:A155"/>
    <mergeCell ref="A283:A284"/>
    <mergeCell ref="B8:B9"/>
    <mergeCell ref="D8:D9"/>
    <mergeCell ref="C8:C9"/>
    <mergeCell ref="I1:N1"/>
    <mergeCell ref="A160:A163"/>
    <mergeCell ref="H8:H9"/>
    <mergeCell ref="G8:G9"/>
    <mergeCell ref="A7:A8"/>
    <mergeCell ref="A121:A122"/>
    <mergeCell ref="A123:A127"/>
    <mergeCell ref="A157:A159"/>
    <mergeCell ref="A147:A149"/>
    <mergeCell ref="I8:I9"/>
  </mergeCells>
  <printOptions horizontalCentered="1"/>
  <pageMargins left="0.1968503937007874" right="0.1968503937007874" top="1.1811023622047245" bottom="0.31496062992125984" header="0.9448818897637796" footer="0.1968503937007874"/>
  <pageSetup fitToWidth="10" horizontalDpi="600" verticalDpi="600" orientation="landscape" paperSize="9" scale="65" r:id="rId1"/>
  <headerFooter alignWithMargins="0">
    <oddHeader>&amp;RПродовження додатка 3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6"/>
  <sheetViews>
    <sheetView view="pageBreakPreview" zoomScale="85" zoomScaleSheetLayoutView="85" workbookViewId="0" topLeftCell="E10">
      <selection activeCell="E7" sqref="A1:IV16384"/>
    </sheetView>
  </sheetViews>
  <sheetFormatPr defaultColWidth="9.00390625" defaultRowHeight="12.75"/>
  <cols>
    <col min="1" max="1" width="2.875" style="234" customWidth="1"/>
    <col min="2" max="2" width="4.75390625" style="234" customWidth="1"/>
    <col min="3" max="3" width="28.25390625" style="234" customWidth="1"/>
    <col min="4" max="4" width="16.875" style="234" customWidth="1"/>
    <col min="5" max="5" width="13.875" style="234" customWidth="1"/>
    <col min="6" max="6" width="8.75390625" style="234" customWidth="1"/>
    <col min="7" max="7" width="14.00390625" style="234" customWidth="1"/>
    <col min="8" max="8" width="12.25390625" style="234" customWidth="1"/>
    <col min="9" max="9" width="12.00390625" style="234" hidden="1" customWidth="1"/>
    <col min="10" max="10" width="15.875" style="234" customWidth="1"/>
    <col min="11" max="11" width="13.75390625" style="234" hidden="1" customWidth="1"/>
    <col min="12" max="12" width="10.625" style="234" customWidth="1"/>
    <col min="13" max="13" width="23.125" style="234" hidden="1" customWidth="1"/>
    <col min="14" max="14" width="17.375" style="234" customWidth="1"/>
    <col min="15" max="15" width="18.125" style="234" customWidth="1"/>
    <col min="16" max="16" width="15.375" style="234" customWidth="1"/>
    <col min="17" max="17" width="14.625" style="234" customWidth="1"/>
    <col min="18" max="18" width="9.75390625" style="234" customWidth="1"/>
    <col min="19" max="19" width="16.00390625" style="234" customWidth="1"/>
    <col min="20" max="21" width="11.625" style="234" hidden="1" customWidth="1"/>
    <col min="22" max="23" width="12.125" style="234" hidden="1" customWidth="1"/>
    <col min="24" max="24" width="8.875" style="234" customWidth="1"/>
    <col min="25" max="25" width="12.125" style="234" customWidth="1"/>
    <col min="26" max="26" width="11.25390625" style="234" customWidth="1"/>
    <col min="27" max="29" width="12.125" style="234" hidden="1" customWidth="1"/>
    <col min="30" max="30" width="15.125" style="234" customWidth="1"/>
    <col min="31" max="32" width="15.375" style="234" customWidth="1"/>
    <col min="33" max="34" width="14.00390625" style="234" hidden="1" customWidth="1"/>
    <col min="35" max="35" width="16.625" style="234" hidden="1" customWidth="1"/>
    <col min="36" max="16384" width="9.125" style="234" customWidth="1"/>
  </cols>
  <sheetData>
    <row r="1" spans="2:34" s="230" customFormat="1" ht="125.25" customHeight="1">
      <c r="B1" s="231"/>
      <c r="C1" s="232"/>
      <c r="D1" s="491"/>
      <c r="E1" s="491"/>
      <c r="F1" s="491"/>
      <c r="G1" s="491"/>
      <c r="H1" s="491"/>
      <c r="I1" s="491"/>
      <c r="J1" s="491"/>
      <c r="K1" s="491"/>
      <c r="L1" s="491"/>
      <c r="Q1" s="233"/>
      <c r="R1" s="233"/>
      <c r="S1" s="492" t="s">
        <v>362</v>
      </c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492"/>
      <c r="AH1" s="492"/>
    </row>
    <row r="2" spans="4:29" s="230" customFormat="1" ht="18.75">
      <c r="D2" s="493"/>
      <c r="E2" s="493"/>
      <c r="F2" s="493"/>
      <c r="G2" s="493"/>
      <c r="H2" s="493"/>
      <c r="I2" s="493"/>
      <c r="J2" s="493"/>
      <c r="K2" s="493"/>
      <c r="L2" s="493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</row>
    <row r="3" spans="1:34" ht="33" customHeight="1">
      <c r="A3" s="494" t="s">
        <v>320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  <c r="AD3" s="494"/>
      <c r="AE3" s="494"/>
      <c r="AF3" s="494"/>
      <c r="AG3" s="494"/>
      <c r="AH3" s="494"/>
    </row>
    <row r="4" spans="1:34" s="237" customFormat="1" ht="18.75">
      <c r="A4" s="235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</row>
    <row r="5" spans="1:32" s="237" customFormat="1" ht="21" thickBot="1">
      <c r="A5" s="238"/>
      <c r="B5" s="238"/>
      <c r="O5" s="239"/>
      <c r="V5" s="238" t="s">
        <v>515</v>
      </c>
      <c r="W5" s="238"/>
      <c r="X5" s="238"/>
      <c r="Y5" s="238"/>
      <c r="Z5" s="238"/>
      <c r="AA5" s="238" t="s">
        <v>515</v>
      </c>
      <c r="AB5" s="238"/>
      <c r="AC5" s="238" t="s">
        <v>515</v>
      </c>
      <c r="AF5" s="240" t="s">
        <v>515</v>
      </c>
    </row>
    <row r="6" spans="1:36" ht="20.25" customHeight="1">
      <c r="A6" s="488" t="s">
        <v>185</v>
      </c>
      <c r="B6" s="488"/>
      <c r="C6" s="488" t="s">
        <v>321</v>
      </c>
      <c r="D6" s="489" t="s">
        <v>322</v>
      </c>
      <c r="E6" s="488" t="s">
        <v>10</v>
      </c>
      <c r="F6" s="488"/>
      <c r="G6" s="488"/>
      <c r="H6" s="488"/>
      <c r="I6" s="488"/>
      <c r="J6" s="488"/>
      <c r="K6" s="488"/>
      <c r="L6" s="488"/>
      <c r="M6" s="473" t="s">
        <v>323</v>
      </c>
      <c r="N6" s="486" t="s">
        <v>324</v>
      </c>
      <c r="O6" s="486"/>
      <c r="P6" s="486"/>
      <c r="Q6" s="486"/>
      <c r="R6" s="486"/>
      <c r="S6" s="486"/>
      <c r="T6" s="486"/>
      <c r="U6" s="486"/>
      <c r="V6" s="486"/>
      <c r="W6" s="481" t="s">
        <v>306</v>
      </c>
      <c r="X6" s="482" t="s">
        <v>325</v>
      </c>
      <c r="Y6" s="480" t="s">
        <v>54</v>
      </c>
      <c r="Z6" s="480"/>
      <c r="AA6" s="480"/>
      <c r="AB6" s="480"/>
      <c r="AC6" s="481" t="s">
        <v>305</v>
      </c>
      <c r="AD6" s="482" t="s">
        <v>326</v>
      </c>
      <c r="AE6" s="483"/>
      <c r="AF6" s="483"/>
      <c r="AG6" s="483"/>
      <c r="AH6" s="474" t="s">
        <v>327</v>
      </c>
      <c r="AI6" s="476" t="s">
        <v>306</v>
      </c>
      <c r="AJ6" s="244"/>
    </row>
    <row r="7" spans="1:35" ht="18.75" customHeight="1">
      <c r="A7" s="472" t="s">
        <v>328</v>
      </c>
      <c r="B7" s="472" t="s">
        <v>329</v>
      </c>
      <c r="C7" s="488"/>
      <c r="D7" s="490"/>
      <c r="E7" s="478" t="s">
        <v>330</v>
      </c>
      <c r="F7" s="478" t="s">
        <v>331</v>
      </c>
      <c r="G7" s="478" t="s">
        <v>332</v>
      </c>
      <c r="H7" s="479" t="s">
        <v>333</v>
      </c>
      <c r="I7" s="478" t="s">
        <v>334</v>
      </c>
      <c r="J7" s="478" t="s">
        <v>335</v>
      </c>
      <c r="K7" s="478" t="s">
        <v>336</v>
      </c>
      <c r="L7" s="472" t="s">
        <v>337</v>
      </c>
      <c r="M7" s="473"/>
      <c r="N7" s="487" t="s">
        <v>518</v>
      </c>
      <c r="O7" s="488" t="s">
        <v>338</v>
      </c>
      <c r="P7" s="488"/>
      <c r="Q7" s="488"/>
      <c r="R7" s="488"/>
      <c r="S7" s="488"/>
      <c r="T7" s="488"/>
      <c r="U7" s="488"/>
      <c r="V7" s="488"/>
      <c r="W7" s="481"/>
      <c r="X7" s="482"/>
      <c r="Y7" s="481" t="s">
        <v>300</v>
      </c>
      <c r="Z7" s="481" t="s">
        <v>339</v>
      </c>
      <c r="AA7" s="243" t="s">
        <v>339</v>
      </c>
      <c r="AB7" s="481" t="s">
        <v>306</v>
      </c>
      <c r="AC7" s="481"/>
      <c r="AD7" s="482"/>
      <c r="AE7" s="472" t="s">
        <v>340</v>
      </c>
      <c r="AF7" s="484" t="s">
        <v>341</v>
      </c>
      <c r="AG7" s="485" t="s">
        <v>342</v>
      </c>
      <c r="AH7" s="475"/>
      <c r="AI7" s="477"/>
    </row>
    <row r="8" spans="1:35" ht="18.75" customHeight="1">
      <c r="A8" s="472"/>
      <c r="B8" s="472"/>
      <c r="C8" s="488"/>
      <c r="D8" s="490"/>
      <c r="E8" s="478"/>
      <c r="F8" s="478"/>
      <c r="G8" s="478"/>
      <c r="H8" s="479"/>
      <c r="I8" s="478"/>
      <c r="J8" s="478"/>
      <c r="K8" s="478"/>
      <c r="L8" s="472"/>
      <c r="M8" s="473"/>
      <c r="N8" s="487"/>
      <c r="O8" s="472" t="s">
        <v>343</v>
      </c>
      <c r="P8" s="472" t="s">
        <v>340</v>
      </c>
      <c r="Q8" s="472" t="s">
        <v>344</v>
      </c>
      <c r="R8" s="472" t="s">
        <v>345</v>
      </c>
      <c r="S8" s="472" t="s">
        <v>346</v>
      </c>
      <c r="T8" s="473" t="s">
        <v>347</v>
      </c>
      <c r="U8" s="473" t="s">
        <v>348</v>
      </c>
      <c r="V8" s="473" t="s">
        <v>349</v>
      </c>
      <c r="W8" s="481"/>
      <c r="X8" s="482"/>
      <c r="Y8" s="481"/>
      <c r="Z8" s="481"/>
      <c r="AA8" s="243"/>
      <c r="AB8" s="481"/>
      <c r="AC8" s="481"/>
      <c r="AD8" s="482"/>
      <c r="AE8" s="472"/>
      <c r="AF8" s="484"/>
      <c r="AG8" s="485"/>
      <c r="AH8" s="475"/>
      <c r="AI8" s="477"/>
    </row>
    <row r="9" spans="1:35" ht="278.25" customHeight="1">
      <c r="A9" s="472"/>
      <c r="B9" s="472"/>
      <c r="C9" s="488"/>
      <c r="D9" s="490"/>
      <c r="E9" s="478"/>
      <c r="F9" s="478"/>
      <c r="G9" s="478"/>
      <c r="H9" s="479"/>
      <c r="I9" s="478"/>
      <c r="J9" s="478"/>
      <c r="K9" s="478"/>
      <c r="L9" s="472"/>
      <c r="M9" s="473"/>
      <c r="N9" s="487"/>
      <c r="O9" s="472"/>
      <c r="P9" s="472"/>
      <c r="Q9" s="472"/>
      <c r="R9" s="472"/>
      <c r="S9" s="472"/>
      <c r="T9" s="473"/>
      <c r="U9" s="473"/>
      <c r="V9" s="473"/>
      <c r="W9" s="481"/>
      <c r="X9" s="482"/>
      <c r="Y9" s="481"/>
      <c r="Z9" s="481"/>
      <c r="AA9" s="243"/>
      <c r="AB9" s="481"/>
      <c r="AC9" s="481"/>
      <c r="AD9" s="482"/>
      <c r="AE9" s="472"/>
      <c r="AF9" s="484"/>
      <c r="AG9" s="485"/>
      <c r="AH9" s="475"/>
      <c r="AI9" s="477"/>
    </row>
    <row r="10" spans="1:35" ht="61.5" customHeight="1">
      <c r="A10" s="472"/>
      <c r="B10" s="472"/>
      <c r="C10" s="488"/>
      <c r="D10" s="490"/>
      <c r="E10" s="478"/>
      <c r="F10" s="478"/>
      <c r="G10" s="478"/>
      <c r="H10" s="479"/>
      <c r="I10" s="478"/>
      <c r="J10" s="478"/>
      <c r="K10" s="478"/>
      <c r="L10" s="472"/>
      <c r="M10" s="473"/>
      <c r="N10" s="487"/>
      <c r="O10" s="472"/>
      <c r="P10" s="472"/>
      <c r="Q10" s="472"/>
      <c r="R10" s="472"/>
      <c r="S10" s="472"/>
      <c r="T10" s="473"/>
      <c r="U10" s="473"/>
      <c r="V10" s="473"/>
      <c r="W10" s="481"/>
      <c r="X10" s="482"/>
      <c r="Y10" s="481"/>
      <c r="Z10" s="481"/>
      <c r="AA10" s="243"/>
      <c r="AB10" s="481"/>
      <c r="AC10" s="481"/>
      <c r="AD10" s="482"/>
      <c r="AE10" s="472"/>
      <c r="AF10" s="484"/>
      <c r="AG10" s="485"/>
      <c r="AH10" s="475"/>
      <c r="AI10" s="477"/>
    </row>
    <row r="11" spans="1:35" ht="182.25" customHeight="1">
      <c r="A11" s="472"/>
      <c r="B11" s="472"/>
      <c r="C11" s="488"/>
      <c r="D11" s="490"/>
      <c r="E11" s="478"/>
      <c r="F11" s="478"/>
      <c r="G11" s="478"/>
      <c r="H11" s="479"/>
      <c r="I11" s="478"/>
      <c r="J11" s="478"/>
      <c r="K11" s="478"/>
      <c r="L11" s="472"/>
      <c r="M11" s="473"/>
      <c r="N11" s="487"/>
      <c r="O11" s="472"/>
      <c r="P11" s="472"/>
      <c r="Q11" s="472"/>
      <c r="R11" s="472"/>
      <c r="S11" s="472"/>
      <c r="T11" s="473"/>
      <c r="U11" s="473"/>
      <c r="V11" s="473"/>
      <c r="W11" s="481"/>
      <c r="X11" s="482"/>
      <c r="Y11" s="481"/>
      <c r="Z11" s="481"/>
      <c r="AA11" s="243"/>
      <c r="AB11" s="481"/>
      <c r="AC11" s="481"/>
      <c r="AD11" s="482"/>
      <c r="AE11" s="472"/>
      <c r="AF11" s="484"/>
      <c r="AG11" s="485"/>
      <c r="AH11" s="475"/>
      <c r="AI11" s="477"/>
    </row>
    <row r="12" spans="1:35" s="237" customFormat="1" ht="24" customHeight="1">
      <c r="A12" s="247"/>
      <c r="B12" s="247"/>
      <c r="C12" s="241" t="s">
        <v>650</v>
      </c>
      <c r="D12" s="471">
        <v>250315</v>
      </c>
      <c r="E12" s="471"/>
      <c r="F12" s="471"/>
      <c r="G12" s="471"/>
      <c r="H12" s="471"/>
      <c r="I12" s="471"/>
      <c r="J12" s="471"/>
      <c r="K12" s="471"/>
      <c r="L12" s="471"/>
      <c r="M12" s="248">
        <v>250321</v>
      </c>
      <c r="N12" s="248"/>
      <c r="O12" s="248">
        <v>250326</v>
      </c>
      <c r="P12" s="248">
        <v>250328</v>
      </c>
      <c r="Q12" s="248">
        <v>250329</v>
      </c>
      <c r="R12" s="248">
        <v>250330</v>
      </c>
      <c r="S12" s="248">
        <v>250376</v>
      </c>
      <c r="T12" s="248">
        <v>250388</v>
      </c>
      <c r="U12" s="248">
        <v>250400</v>
      </c>
      <c r="V12" s="248">
        <v>250356</v>
      </c>
      <c r="W12" s="248" t="s">
        <v>593</v>
      </c>
      <c r="X12" s="248"/>
      <c r="Y12" s="248">
        <v>250380</v>
      </c>
      <c r="Z12" s="248" t="s">
        <v>593</v>
      </c>
      <c r="AA12" s="248" t="s">
        <v>350</v>
      </c>
      <c r="AB12" s="248" t="s">
        <v>593</v>
      </c>
      <c r="AC12" s="248">
        <v>250380</v>
      </c>
      <c r="AD12" s="248"/>
      <c r="AE12" s="248">
        <v>250328</v>
      </c>
      <c r="AF12" s="248">
        <v>250335</v>
      </c>
      <c r="AG12" s="248">
        <v>250337</v>
      </c>
      <c r="AH12" s="249">
        <v>250380</v>
      </c>
      <c r="AI12" s="250">
        <v>250380</v>
      </c>
    </row>
    <row r="13" spans="1:55" ht="81">
      <c r="A13" s="251"/>
      <c r="B13" s="252"/>
      <c r="C13" s="253" t="s">
        <v>351</v>
      </c>
      <c r="D13" s="254">
        <v>21773766</v>
      </c>
      <c r="E13" s="255">
        <v>3134000</v>
      </c>
      <c r="F13" s="255">
        <v>2750</v>
      </c>
      <c r="G13" s="255">
        <v>1000000</v>
      </c>
      <c r="H13" s="256"/>
      <c r="I13" s="255"/>
      <c r="J13" s="255">
        <v>8712050</v>
      </c>
      <c r="K13" s="255"/>
      <c r="L13" s="255">
        <v>47850</v>
      </c>
      <c r="M13" s="257"/>
      <c r="N13" s="254">
        <v>95311318.26</v>
      </c>
      <c r="O13" s="255">
        <v>75126300</v>
      </c>
      <c r="P13" s="255">
        <v>18719800</v>
      </c>
      <c r="Q13" s="255">
        <v>1269000</v>
      </c>
      <c r="R13" s="255">
        <v>14320</v>
      </c>
      <c r="S13" s="258">
        <v>181898.26</v>
      </c>
      <c r="T13" s="255"/>
      <c r="U13" s="255"/>
      <c r="V13" s="255"/>
      <c r="W13" s="255"/>
      <c r="X13" s="257">
        <v>322531</v>
      </c>
      <c r="Y13" s="255">
        <v>255200</v>
      </c>
      <c r="Z13" s="255">
        <v>67331</v>
      </c>
      <c r="AA13" s="255"/>
      <c r="AB13" s="255"/>
      <c r="AC13" s="255"/>
      <c r="AD13" s="254">
        <v>16421000</v>
      </c>
      <c r="AE13" s="255">
        <v>16421000</v>
      </c>
      <c r="AF13" s="259"/>
      <c r="AG13" s="259"/>
      <c r="AH13" s="260"/>
      <c r="AI13" s="261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/>
      <c r="BB13" s="262"/>
      <c r="BC13" s="262"/>
    </row>
    <row r="14" spans="1:35" ht="89.25" customHeight="1">
      <c r="A14" s="251"/>
      <c r="B14" s="252"/>
      <c r="C14" s="253" t="s">
        <v>352</v>
      </c>
      <c r="D14" s="254">
        <v>17694235</v>
      </c>
      <c r="E14" s="255">
        <v>3032700</v>
      </c>
      <c r="F14" s="255">
        <v>3900</v>
      </c>
      <c r="G14" s="255">
        <v>743000</v>
      </c>
      <c r="H14" s="255">
        <v>76300</v>
      </c>
      <c r="I14" s="255"/>
      <c r="J14" s="255">
        <v>6143650</v>
      </c>
      <c r="K14" s="255"/>
      <c r="L14" s="263">
        <v>16850</v>
      </c>
      <c r="M14" s="257"/>
      <c r="N14" s="254">
        <v>65012523.74</v>
      </c>
      <c r="O14" s="255">
        <v>53338700</v>
      </c>
      <c r="P14" s="255">
        <v>10524300</v>
      </c>
      <c r="Q14" s="255">
        <v>921350</v>
      </c>
      <c r="R14" s="255">
        <v>15780</v>
      </c>
      <c r="S14" s="258">
        <v>212393.74</v>
      </c>
      <c r="T14" s="255"/>
      <c r="U14" s="255"/>
      <c r="V14" s="255"/>
      <c r="W14" s="255"/>
      <c r="X14" s="257">
        <v>251269</v>
      </c>
      <c r="Y14" s="255">
        <v>214000</v>
      </c>
      <c r="Z14" s="255">
        <v>37269</v>
      </c>
      <c r="AA14" s="255"/>
      <c r="AB14" s="255"/>
      <c r="AC14" s="255"/>
      <c r="AD14" s="254">
        <v>10213709.53</v>
      </c>
      <c r="AE14" s="255">
        <v>10142800</v>
      </c>
      <c r="AF14" s="258">
        <v>70909.53</v>
      </c>
      <c r="AG14" s="259"/>
      <c r="AH14" s="260"/>
      <c r="AI14" s="261"/>
    </row>
    <row r="15" spans="1:35" ht="103.5" customHeight="1" thickBot="1">
      <c r="A15" s="264">
        <v>25</v>
      </c>
      <c r="B15" s="265" t="s">
        <v>353</v>
      </c>
      <c r="C15" s="266" t="s">
        <v>354</v>
      </c>
      <c r="D15" s="271">
        <v>39468001</v>
      </c>
      <c r="E15" s="271">
        <v>6166700</v>
      </c>
      <c r="F15" s="271">
        <v>6650</v>
      </c>
      <c r="G15" s="271">
        <v>1743000</v>
      </c>
      <c r="H15" s="271">
        <v>76300</v>
      </c>
      <c r="I15" s="271">
        <v>0</v>
      </c>
      <c r="J15" s="271">
        <v>14855700</v>
      </c>
      <c r="K15" s="271">
        <v>0</v>
      </c>
      <c r="L15" s="271">
        <v>64700</v>
      </c>
      <c r="M15" s="271">
        <v>0</v>
      </c>
      <c r="N15" s="271">
        <v>160323842</v>
      </c>
      <c r="O15" s="271">
        <v>128465000</v>
      </c>
      <c r="P15" s="271">
        <v>29244100</v>
      </c>
      <c r="Q15" s="271">
        <v>2190350</v>
      </c>
      <c r="R15" s="271">
        <v>30100</v>
      </c>
      <c r="S15" s="271">
        <v>394292</v>
      </c>
      <c r="T15" s="271">
        <v>0</v>
      </c>
      <c r="U15" s="271">
        <v>0</v>
      </c>
      <c r="V15" s="271">
        <v>0</v>
      </c>
      <c r="W15" s="271">
        <v>0</v>
      </c>
      <c r="X15" s="257">
        <v>573800</v>
      </c>
      <c r="Y15" s="271">
        <v>469200</v>
      </c>
      <c r="Z15" s="271">
        <v>104600</v>
      </c>
      <c r="AA15" s="271">
        <v>0</v>
      </c>
      <c r="AB15" s="271">
        <v>0</v>
      </c>
      <c r="AC15" s="271">
        <v>0</v>
      </c>
      <c r="AD15" s="254">
        <v>26634709.53</v>
      </c>
      <c r="AE15" s="271">
        <v>26563800</v>
      </c>
      <c r="AF15" s="272">
        <v>70909.53</v>
      </c>
      <c r="AG15" s="271">
        <f>SUM(AG13:AG14)</f>
        <v>0</v>
      </c>
      <c r="AH15" s="273">
        <f>SUM(AH13:AH14)</f>
        <v>0</v>
      </c>
      <c r="AI15" s="274">
        <f>SUM(AI13:AI14)</f>
        <v>0</v>
      </c>
    </row>
    <row r="16" spans="1:33" s="280" customFormat="1" ht="15.75">
      <c r="A16" s="275"/>
      <c r="B16" s="276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8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8"/>
      <c r="AE16" s="278"/>
      <c r="AF16" s="278"/>
      <c r="AG16" s="278"/>
    </row>
  </sheetData>
  <sheetProtection password="CC6F" sheet="1" objects="1" scenarios="1"/>
  <mergeCells count="45">
    <mergeCell ref="D1:L1"/>
    <mergeCell ref="S1:AH1"/>
    <mergeCell ref="D2:L2"/>
    <mergeCell ref="A3:AH3"/>
    <mergeCell ref="A6:B6"/>
    <mergeCell ref="C6:C11"/>
    <mergeCell ref="D6:D11"/>
    <mergeCell ref="E6:L6"/>
    <mergeCell ref="K7:K11"/>
    <mergeCell ref="L7:L11"/>
    <mergeCell ref="W6:W11"/>
    <mergeCell ref="X6:X11"/>
    <mergeCell ref="N7:N11"/>
    <mergeCell ref="O7:V7"/>
    <mergeCell ref="O8:O11"/>
    <mergeCell ref="P8:P11"/>
    <mergeCell ref="Q8:Q11"/>
    <mergeCell ref="R8:R11"/>
    <mergeCell ref="Y6:AB6"/>
    <mergeCell ref="AC6:AC11"/>
    <mergeCell ref="AD6:AD11"/>
    <mergeCell ref="AE6:AG6"/>
    <mergeCell ref="Y7:Y11"/>
    <mergeCell ref="Z7:Z11"/>
    <mergeCell ref="AB7:AB11"/>
    <mergeCell ref="AE7:AE11"/>
    <mergeCell ref="AF7:AF11"/>
    <mergeCell ref="AG7:AG11"/>
    <mergeCell ref="V8:V11"/>
    <mergeCell ref="AH6:AH11"/>
    <mergeCell ref="AI6:AI11"/>
    <mergeCell ref="A7:A11"/>
    <mergeCell ref="B7:B11"/>
    <mergeCell ref="E7:E11"/>
    <mergeCell ref="F7:F11"/>
    <mergeCell ref="G7:G11"/>
    <mergeCell ref="H7:H11"/>
    <mergeCell ref="I7:I11"/>
    <mergeCell ref="D12:L12"/>
    <mergeCell ref="S8:S11"/>
    <mergeCell ref="T8:T11"/>
    <mergeCell ref="U8:U11"/>
    <mergeCell ref="J7:J11"/>
    <mergeCell ref="M6:M11"/>
    <mergeCell ref="N6:V6"/>
  </mergeCells>
  <printOptions horizontalCentered="1" verticalCentered="1"/>
  <pageMargins left="0.31496062992125984" right="0.35433070866141736" top="0.984251968503937" bottom="0.4330708661417323" header="0.5118110236220472" footer="0.1968503937007874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view="pageBreakPreview" zoomScale="70" zoomScaleSheetLayoutView="70" workbookViewId="0" topLeftCell="A1">
      <selection activeCell="A1" sqref="A1:IV16384"/>
    </sheetView>
  </sheetViews>
  <sheetFormatPr defaultColWidth="9.00390625" defaultRowHeight="12.75"/>
  <cols>
    <col min="1" max="1" width="12.125" style="281" customWidth="1"/>
    <col min="2" max="2" width="142.125" style="281" customWidth="1"/>
    <col min="3" max="3" width="11.375" style="281" customWidth="1"/>
    <col min="4" max="4" width="18.75390625" style="281" customWidth="1"/>
    <col min="5" max="5" width="21.125" style="281" customWidth="1"/>
    <col min="6" max="6" width="17.625" style="281" customWidth="1"/>
    <col min="7" max="7" width="18.625" style="281" customWidth="1"/>
    <col min="8" max="16384" width="9.125" style="281" customWidth="1"/>
  </cols>
  <sheetData>
    <row r="1" spans="2:7" ht="21" customHeight="1">
      <c r="B1" s="282"/>
      <c r="C1" s="495" t="s">
        <v>355</v>
      </c>
      <c r="D1" s="496"/>
      <c r="E1" s="496"/>
      <c r="F1" s="496"/>
      <c r="G1" s="496"/>
    </row>
    <row r="2" spans="2:7" s="283" customFormat="1" ht="7.5" customHeight="1">
      <c r="B2" s="284"/>
      <c r="C2" s="285"/>
      <c r="D2" s="286"/>
      <c r="E2" s="286"/>
      <c r="F2" s="286"/>
      <c r="G2" s="286"/>
    </row>
    <row r="3" ht="15.75" customHeight="1">
      <c r="G3" s="287" t="s">
        <v>515</v>
      </c>
    </row>
    <row r="4" spans="1:7" ht="21.75" customHeight="1">
      <c r="A4" s="497" t="s">
        <v>356</v>
      </c>
      <c r="B4" s="497" t="s">
        <v>357</v>
      </c>
      <c r="C4" s="498" t="s">
        <v>358</v>
      </c>
      <c r="D4" s="499" t="s">
        <v>359</v>
      </c>
      <c r="E4" s="499"/>
      <c r="F4" s="499"/>
      <c r="G4" s="499"/>
    </row>
    <row r="5" spans="1:7" ht="15.75" customHeight="1">
      <c r="A5" s="497"/>
      <c r="B5" s="497"/>
      <c r="C5" s="498"/>
      <c r="D5" s="498" t="s">
        <v>187</v>
      </c>
      <c r="E5" s="500" t="s">
        <v>360</v>
      </c>
      <c r="F5" s="498" t="s">
        <v>188</v>
      </c>
      <c r="G5" s="501" t="s">
        <v>93</v>
      </c>
    </row>
    <row r="6" spans="1:7" ht="67.5" customHeight="1">
      <c r="A6" s="497"/>
      <c r="B6" s="497"/>
      <c r="C6" s="498"/>
      <c r="D6" s="498"/>
      <c r="E6" s="500"/>
      <c r="F6" s="498"/>
      <c r="G6" s="501"/>
    </row>
    <row r="7" spans="1:7" ht="19.5">
      <c r="A7" s="288">
        <v>41000000</v>
      </c>
      <c r="B7" s="289" t="s">
        <v>285</v>
      </c>
      <c r="C7" s="290"/>
      <c r="D7" s="291">
        <v>291974992</v>
      </c>
      <c r="E7" s="292">
        <v>2.35</v>
      </c>
      <c r="F7" s="293">
        <v>26634709.53</v>
      </c>
      <c r="G7" s="293">
        <v>318609701.53</v>
      </c>
    </row>
    <row r="8" spans="1:7" ht="34.5" customHeight="1">
      <c r="A8" s="288">
        <v>41020100</v>
      </c>
      <c r="B8" s="294" t="s">
        <v>288</v>
      </c>
      <c r="C8" s="295" t="s">
        <v>361</v>
      </c>
      <c r="D8" s="296">
        <v>112417100</v>
      </c>
      <c r="E8" s="297">
        <v>2.35</v>
      </c>
      <c r="F8" s="298"/>
      <c r="G8" s="299">
        <v>112417100</v>
      </c>
    </row>
    <row r="9" spans="1:7" ht="43.5" customHeight="1" hidden="1">
      <c r="A9" s="294">
        <v>41021000</v>
      </c>
      <c r="B9" s="294" t="s">
        <v>290</v>
      </c>
      <c r="C9" s="295" t="s">
        <v>361</v>
      </c>
      <c r="D9" s="296"/>
      <c r="E9" s="297"/>
      <c r="F9" s="298"/>
      <c r="G9" s="299">
        <v>0</v>
      </c>
    </row>
    <row r="10" spans="1:7" ht="57" customHeight="1">
      <c r="A10" s="288">
        <v>41030600</v>
      </c>
      <c r="B10" s="294" t="s">
        <v>292</v>
      </c>
      <c r="C10" s="295" t="s">
        <v>361</v>
      </c>
      <c r="D10" s="296">
        <v>128465000</v>
      </c>
      <c r="E10" s="297"/>
      <c r="F10" s="298"/>
      <c r="G10" s="299">
        <v>128465000</v>
      </c>
    </row>
    <row r="11" spans="1:7" ht="75.75" customHeight="1" hidden="1">
      <c r="A11" s="288">
        <v>41030700</v>
      </c>
      <c r="B11" s="294" t="s">
        <v>293</v>
      </c>
      <c r="C11" s="295" t="s">
        <v>361</v>
      </c>
      <c r="D11" s="296"/>
      <c r="E11" s="298"/>
      <c r="F11" s="298"/>
      <c r="G11" s="299">
        <v>0</v>
      </c>
    </row>
    <row r="12" spans="1:7" ht="60.75" customHeight="1">
      <c r="A12" s="288">
        <v>41030800</v>
      </c>
      <c r="B12" s="294" t="s">
        <v>294</v>
      </c>
      <c r="C12" s="295" t="s">
        <v>361</v>
      </c>
      <c r="D12" s="296">
        <v>29244100</v>
      </c>
      <c r="E12" s="298"/>
      <c r="F12" s="298">
        <v>26563800</v>
      </c>
      <c r="G12" s="299">
        <v>55807900</v>
      </c>
    </row>
    <row r="13" spans="1:7" ht="95.25" customHeight="1">
      <c r="A13" s="288">
        <v>41030900</v>
      </c>
      <c r="B13" s="294" t="s">
        <v>295</v>
      </c>
      <c r="C13" s="295" t="s">
        <v>361</v>
      </c>
      <c r="D13" s="296">
        <v>17575400</v>
      </c>
      <c r="E13" s="298"/>
      <c r="F13" s="298"/>
      <c r="G13" s="299">
        <v>17575400</v>
      </c>
    </row>
    <row r="14" spans="1:7" ht="37.5" customHeight="1">
      <c r="A14" s="288">
        <v>41031000</v>
      </c>
      <c r="B14" s="294" t="s">
        <v>26</v>
      </c>
      <c r="C14" s="295" t="s">
        <v>361</v>
      </c>
      <c r="D14" s="296">
        <v>30100</v>
      </c>
      <c r="E14" s="298"/>
      <c r="F14" s="298"/>
      <c r="G14" s="299">
        <v>30100</v>
      </c>
    </row>
    <row r="15" spans="1:7" ht="56.25" customHeight="1" hidden="1">
      <c r="A15" s="288">
        <v>41034900</v>
      </c>
      <c r="B15" s="294" t="s">
        <v>299</v>
      </c>
      <c r="C15" s="295" t="s">
        <v>361</v>
      </c>
      <c r="D15" s="296"/>
      <c r="E15" s="296"/>
      <c r="F15" s="296"/>
      <c r="G15" s="299">
        <v>0</v>
      </c>
    </row>
    <row r="16" spans="1:7" ht="78" customHeight="1">
      <c r="A16" s="288" t="s">
        <v>297</v>
      </c>
      <c r="B16" s="294" t="s">
        <v>141</v>
      </c>
      <c r="C16" s="295" t="s">
        <v>361</v>
      </c>
      <c r="D16" s="296"/>
      <c r="E16" s="296"/>
      <c r="F16" s="300">
        <v>70909.53</v>
      </c>
      <c r="G16" s="301">
        <v>70909.53</v>
      </c>
    </row>
    <row r="17" spans="1:7" ht="25.5" customHeight="1">
      <c r="A17" s="288">
        <v>41034500</v>
      </c>
      <c r="B17" s="294" t="s">
        <v>298</v>
      </c>
      <c r="C17" s="295" t="s">
        <v>361</v>
      </c>
      <c r="D17" s="296">
        <v>118400</v>
      </c>
      <c r="E17" s="298"/>
      <c r="F17" s="298"/>
      <c r="G17" s="299">
        <v>118400</v>
      </c>
    </row>
    <row r="18" spans="1:7" ht="54" customHeight="1">
      <c r="A18" s="288">
        <v>41035000</v>
      </c>
      <c r="B18" s="294" t="s">
        <v>300</v>
      </c>
      <c r="C18" s="295" t="s">
        <v>361</v>
      </c>
      <c r="D18" s="296">
        <v>469200</v>
      </c>
      <c r="E18" s="298"/>
      <c r="F18" s="298"/>
      <c r="G18" s="299">
        <v>469200</v>
      </c>
    </row>
    <row r="19" spans="1:7" ht="48" customHeight="1">
      <c r="A19" s="288">
        <v>41035000</v>
      </c>
      <c r="B19" s="294" t="s">
        <v>339</v>
      </c>
      <c r="C19" s="295" t="s">
        <v>361</v>
      </c>
      <c r="D19" s="296">
        <v>104600</v>
      </c>
      <c r="E19" s="298"/>
      <c r="F19" s="298"/>
      <c r="G19" s="299">
        <v>104600</v>
      </c>
    </row>
    <row r="20" spans="1:7" ht="48" customHeight="1">
      <c r="A20" s="288">
        <v>41035000</v>
      </c>
      <c r="B20" s="294" t="s">
        <v>301</v>
      </c>
      <c r="C20" s="295" t="s">
        <v>361</v>
      </c>
      <c r="D20" s="296">
        <v>3156800</v>
      </c>
      <c r="E20" s="298"/>
      <c r="F20" s="298"/>
      <c r="G20" s="299">
        <v>3156800</v>
      </c>
    </row>
    <row r="21" spans="1:7" ht="33.75" customHeight="1" hidden="1">
      <c r="A21" s="288">
        <v>41035000</v>
      </c>
      <c r="B21" s="294" t="s">
        <v>305</v>
      </c>
      <c r="C21" s="295" t="s">
        <v>361</v>
      </c>
      <c r="D21" s="296"/>
      <c r="E21" s="298"/>
      <c r="F21" s="298"/>
      <c r="G21" s="299">
        <v>0</v>
      </c>
    </row>
    <row r="22" spans="1:7" ht="27" customHeight="1" hidden="1">
      <c r="A22" s="288">
        <v>41035000</v>
      </c>
      <c r="B22" s="294" t="s">
        <v>306</v>
      </c>
      <c r="C22" s="295" t="s">
        <v>361</v>
      </c>
      <c r="D22" s="296"/>
      <c r="E22" s="298"/>
      <c r="F22" s="298"/>
      <c r="G22" s="299">
        <v>0</v>
      </c>
    </row>
    <row r="23" spans="1:7" ht="70.5" customHeight="1">
      <c r="A23" s="288">
        <v>41035800</v>
      </c>
      <c r="B23" s="294" t="s">
        <v>52</v>
      </c>
      <c r="C23" s="295" t="s">
        <v>361</v>
      </c>
      <c r="D23" s="296">
        <v>394292</v>
      </c>
      <c r="E23" s="302"/>
      <c r="F23" s="299"/>
      <c r="G23" s="299">
        <v>394292</v>
      </c>
    </row>
    <row r="24" spans="1:7" ht="78" customHeight="1" hidden="1">
      <c r="A24" s="288">
        <v>41036600</v>
      </c>
      <c r="B24" s="294" t="s">
        <v>308</v>
      </c>
      <c r="C24" s="303" t="s">
        <v>361</v>
      </c>
      <c r="D24" s="185"/>
      <c r="E24" s="201"/>
      <c r="F24" s="296"/>
      <c r="G24" s="299">
        <f>D24+F24</f>
        <v>0</v>
      </c>
    </row>
    <row r="25" spans="1:7" ht="23.25" customHeight="1" hidden="1">
      <c r="A25" s="288">
        <v>41037100</v>
      </c>
      <c r="B25" s="294" t="s">
        <v>309</v>
      </c>
      <c r="C25" s="303" t="s">
        <v>361</v>
      </c>
      <c r="D25" s="296"/>
      <c r="E25" s="304"/>
      <c r="F25" s="302"/>
      <c r="G25" s="299">
        <f>D25+F25</f>
        <v>0</v>
      </c>
    </row>
    <row r="26" spans="1:15" s="216" customFormat="1" ht="59.25" customHeight="1">
      <c r="A26" s="446" t="s">
        <v>178</v>
      </c>
      <c r="B26" s="446"/>
      <c r="C26" s="446"/>
      <c r="D26" s="446"/>
      <c r="E26" s="447" t="s">
        <v>179</v>
      </c>
      <c r="F26" s="447"/>
      <c r="G26" s="447"/>
      <c r="H26" s="10"/>
      <c r="N26" s="217"/>
      <c r="O26" s="42"/>
    </row>
    <row r="29" ht="12.75" customHeight="1"/>
  </sheetData>
  <sheetProtection password="CC6F" sheet="1" objects="1" scenarios="1"/>
  <mergeCells count="11">
    <mergeCell ref="G5:G6"/>
    <mergeCell ref="A26:D26"/>
    <mergeCell ref="E26:G26"/>
    <mergeCell ref="C1:G1"/>
    <mergeCell ref="A4:A6"/>
    <mergeCell ref="B4:B6"/>
    <mergeCell ref="C4:C6"/>
    <mergeCell ref="D4:G4"/>
    <mergeCell ref="D5:D6"/>
    <mergeCell ref="E5:E6"/>
    <mergeCell ref="F5:F6"/>
  </mergeCells>
  <printOptions/>
  <pageMargins left="0.36" right="0.32" top="1" bottom="0.39" header="0.5" footer="0.17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92"/>
  <sheetViews>
    <sheetView view="pageBreakPreview" zoomScale="60" workbookViewId="0" topLeftCell="B1">
      <selection activeCell="B1" sqref="A1:IV16384"/>
    </sheetView>
  </sheetViews>
  <sheetFormatPr defaultColWidth="9.00390625" defaultRowHeight="12.75"/>
  <cols>
    <col min="1" max="1" width="9.25390625" style="280" bestFit="1" customWidth="1"/>
    <col min="2" max="2" width="50.75390625" style="280" customWidth="1"/>
    <col min="3" max="3" width="57.75390625" style="280" customWidth="1"/>
    <col min="4" max="4" width="20.75390625" style="280" customWidth="1"/>
    <col min="5" max="5" width="57.75390625" style="280" customWidth="1"/>
    <col min="6" max="7" width="21.75390625" style="280" customWidth="1"/>
    <col min="8" max="8" width="25.25390625" style="280" customWidth="1"/>
    <col min="9" max="16384" width="9.125" style="280" customWidth="1"/>
  </cols>
  <sheetData>
    <row r="1" spans="5:7" ht="81" customHeight="1">
      <c r="E1" s="517" t="s">
        <v>428</v>
      </c>
      <c r="F1" s="517"/>
      <c r="G1" s="517"/>
    </row>
    <row r="3" spans="1:7" ht="22.5" customHeight="1">
      <c r="A3" s="518" t="s">
        <v>363</v>
      </c>
      <c r="B3" s="518"/>
      <c r="C3" s="518"/>
      <c r="D3" s="518"/>
      <c r="E3" s="518"/>
      <c r="F3" s="518"/>
      <c r="G3" s="518"/>
    </row>
    <row r="4" spans="4:7" ht="21.75" customHeight="1">
      <c r="D4" s="306"/>
      <c r="F4" s="306"/>
      <c r="G4" s="306" t="s">
        <v>364</v>
      </c>
    </row>
    <row r="5" spans="1:7" s="308" customFormat="1" ht="15.75" customHeight="1">
      <c r="A5" s="307" t="s">
        <v>365</v>
      </c>
      <c r="B5" s="519" t="s">
        <v>366</v>
      </c>
      <c r="C5" s="521" t="s">
        <v>187</v>
      </c>
      <c r="D5" s="522"/>
      <c r="E5" s="521" t="s">
        <v>367</v>
      </c>
      <c r="F5" s="522"/>
      <c r="G5" s="307" t="s">
        <v>93</v>
      </c>
    </row>
    <row r="6" spans="1:7" s="308" customFormat="1" ht="21" customHeight="1">
      <c r="A6" s="307" t="s">
        <v>650</v>
      </c>
      <c r="B6" s="520"/>
      <c r="C6" s="307" t="s">
        <v>368</v>
      </c>
      <c r="D6" s="307" t="s">
        <v>369</v>
      </c>
      <c r="E6" s="307" t="s">
        <v>368</v>
      </c>
      <c r="F6" s="307" t="s">
        <v>369</v>
      </c>
      <c r="G6" s="307" t="s">
        <v>369</v>
      </c>
    </row>
    <row r="7" spans="1:8" s="311" customFormat="1" ht="24.75" customHeight="1">
      <c r="A7" s="248" t="s">
        <v>580</v>
      </c>
      <c r="B7" s="309" t="s">
        <v>370</v>
      </c>
      <c r="C7" s="309"/>
      <c r="D7" s="254">
        <v>1642000</v>
      </c>
      <c r="E7" s="241"/>
      <c r="F7" s="254">
        <f>SUM(F12,F8,F10,F11,F14,F9,F13)</f>
        <v>44500</v>
      </c>
      <c r="G7" s="254">
        <f>SUM(G12,G8,G10,G11,G14,G9,G13)</f>
        <v>1686500</v>
      </c>
      <c r="H7" s="310"/>
    </row>
    <row r="8" spans="1:7" s="308" customFormat="1" ht="63" customHeight="1" hidden="1">
      <c r="A8" s="513" t="s">
        <v>656</v>
      </c>
      <c r="B8" s="514" t="s">
        <v>371</v>
      </c>
      <c r="C8" s="312" t="s">
        <v>372</v>
      </c>
      <c r="D8" s="313"/>
      <c r="E8" s="312" t="s">
        <v>372</v>
      </c>
      <c r="F8" s="313"/>
      <c r="G8" s="313">
        <f aca="true" t="shared" si="0" ref="G8:G35">D8+F8</f>
        <v>0</v>
      </c>
    </row>
    <row r="9" spans="1:7" s="308" customFormat="1" ht="63">
      <c r="A9" s="513"/>
      <c r="B9" s="515"/>
      <c r="C9" s="312" t="s">
        <v>373</v>
      </c>
      <c r="D9" s="314">
        <v>800000</v>
      </c>
      <c r="E9" s="312"/>
      <c r="F9" s="313"/>
      <c r="G9" s="314">
        <f t="shared" si="0"/>
        <v>800000</v>
      </c>
    </row>
    <row r="10" spans="1:7" s="308" customFormat="1" ht="42" customHeight="1">
      <c r="A10" s="94" t="s">
        <v>657</v>
      </c>
      <c r="B10" s="315" t="s">
        <v>374</v>
      </c>
      <c r="C10" s="516" t="s">
        <v>375</v>
      </c>
      <c r="D10" s="314">
        <v>370000</v>
      </c>
      <c r="E10" s="95"/>
      <c r="F10" s="313"/>
      <c r="G10" s="314">
        <f t="shared" si="0"/>
        <v>370000</v>
      </c>
    </row>
    <row r="11" spans="1:7" s="308" customFormat="1" ht="42" customHeight="1">
      <c r="A11" s="94" t="s">
        <v>58</v>
      </c>
      <c r="B11" s="316" t="s">
        <v>106</v>
      </c>
      <c r="C11" s="516"/>
      <c r="D11" s="314">
        <v>59000</v>
      </c>
      <c r="E11" s="95"/>
      <c r="F11" s="313"/>
      <c r="G11" s="314">
        <f t="shared" si="0"/>
        <v>59000</v>
      </c>
    </row>
    <row r="12" spans="1:7" s="308" customFormat="1" ht="82.5" customHeight="1">
      <c r="A12" s="94" t="s">
        <v>581</v>
      </c>
      <c r="B12" s="312" t="s">
        <v>67</v>
      </c>
      <c r="C12" s="507" t="s">
        <v>376</v>
      </c>
      <c r="D12" s="314">
        <v>300000</v>
      </c>
      <c r="E12" s="507" t="s">
        <v>376</v>
      </c>
      <c r="F12" s="314">
        <v>41980</v>
      </c>
      <c r="G12" s="314">
        <f>D12+F12</f>
        <v>341980</v>
      </c>
    </row>
    <row r="13" spans="1:7" s="308" customFormat="1" ht="66.75" customHeight="1">
      <c r="A13" s="94">
        <v>250913</v>
      </c>
      <c r="B13" s="312" t="s">
        <v>613</v>
      </c>
      <c r="C13" s="509"/>
      <c r="D13" s="314">
        <v>18000</v>
      </c>
      <c r="E13" s="509"/>
      <c r="F13" s="314">
        <v>2520</v>
      </c>
      <c r="G13" s="314">
        <f>D13+F13</f>
        <v>20520</v>
      </c>
    </row>
    <row r="14" spans="1:7" s="308" customFormat="1" ht="63">
      <c r="A14" s="94" t="s">
        <v>557</v>
      </c>
      <c r="B14" s="315" t="s">
        <v>536</v>
      </c>
      <c r="C14" s="312" t="s">
        <v>377</v>
      </c>
      <c r="D14" s="314">
        <v>95000</v>
      </c>
      <c r="E14" s="95"/>
      <c r="F14" s="313"/>
      <c r="G14" s="314">
        <f t="shared" si="0"/>
        <v>95000</v>
      </c>
    </row>
    <row r="15" spans="1:7" s="311" customFormat="1" ht="20.25">
      <c r="A15" s="248" t="s">
        <v>587</v>
      </c>
      <c r="B15" s="241" t="s">
        <v>378</v>
      </c>
      <c r="C15" s="321"/>
      <c r="D15" s="254">
        <v>3309637</v>
      </c>
      <c r="E15" s="241"/>
      <c r="F15" s="322">
        <f>SUM(F16,F23)</f>
        <v>0</v>
      </c>
      <c r="G15" s="254">
        <f t="shared" si="0"/>
        <v>3309637</v>
      </c>
    </row>
    <row r="16" spans="1:7" s="325" customFormat="1" ht="18.75" customHeight="1">
      <c r="A16" s="323" t="s">
        <v>664</v>
      </c>
      <c r="B16" s="315" t="s">
        <v>379</v>
      </c>
      <c r="C16" s="510" t="s">
        <v>380</v>
      </c>
      <c r="D16" s="314">
        <v>3251629</v>
      </c>
      <c r="E16" s="324"/>
      <c r="F16" s="314"/>
      <c r="G16" s="314">
        <f t="shared" si="0"/>
        <v>3251629</v>
      </c>
    </row>
    <row r="17" spans="1:7" s="325" customFormat="1" ht="18.75" customHeight="1">
      <c r="A17" s="323"/>
      <c r="B17" s="326" t="s">
        <v>381</v>
      </c>
      <c r="C17" s="511"/>
      <c r="D17" s="314"/>
      <c r="E17" s="324"/>
      <c r="F17" s="314"/>
      <c r="G17" s="314"/>
    </row>
    <row r="18" spans="1:7" s="308" customFormat="1" ht="18.75">
      <c r="A18" s="94" t="s">
        <v>665</v>
      </c>
      <c r="B18" s="95" t="s">
        <v>530</v>
      </c>
      <c r="C18" s="511"/>
      <c r="D18" s="313">
        <v>1824805</v>
      </c>
      <c r="E18" s="327"/>
      <c r="F18" s="313"/>
      <c r="G18" s="314">
        <f t="shared" si="0"/>
        <v>1824805</v>
      </c>
    </row>
    <row r="19" spans="1:7" s="308" customFormat="1" ht="47.25">
      <c r="A19" s="94" t="s">
        <v>666</v>
      </c>
      <c r="B19" s="95" t="s">
        <v>382</v>
      </c>
      <c r="C19" s="511"/>
      <c r="D19" s="313">
        <v>1303594</v>
      </c>
      <c r="E19" s="327"/>
      <c r="F19" s="313"/>
      <c r="G19" s="314">
        <f t="shared" si="0"/>
        <v>1303594</v>
      </c>
    </row>
    <row r="20" spans="1:7" s="308" customFormat="1" ht="18.75">
      <c r="A20" s="94" t="s">
        <v>667</v>
      </c>
      <c r="B20" s="95" t="s">
        <v>383</v>
      </c>
      <c r="C20" s="511"/>
      <c r="D20" s="313">
        <v>52479</v>
      </c>
      <c r="E20" s="327"/>
      <c r="F20" s="313"/>
      <c r="G20" s="314">
        <f t="shared" si="0"/>
        <v>52479</v>
      </c>
    </row>
    <row r="21" spans="1:7" s="308" customFormat="1" ht="47.25">
      <c r="A21" s="94" t="s">
        <v>668</v>
      </c>
      <c r="B21" s="95" t="s">
        <v>384</v>
      </c>
      <c r="C21" s="511"/>
      <c r="D21" s="313">
        <v>70751</v>
      </c>
      <c r="E21" s="327"/>
      <c r="F21" s="313"/>
      <c r="G21" s="314">
        <f t="shared" si="0"/>
        <v>70751</v>
      </c>
    </row>
    <row r="22" spans="1:7" s="308" customFormat="1" ht="31.5" customHeight="1" hidden="1">
      <c r="A22" s="94" t="s">
        <v>669</v>
      </c>
      <c r="B22" s="95" t="s">
        <v>385</v>
      </c>
      <c r="C22" s="511"/>
      <c r="D22" s="313"/>
      <c r="E22" s="327"/>
      <c r="F22" s="313"/>
      <c r="G22" s="314">
        <f t="shared" si="0"/>
        <v>0</v>
      </c>
    </row>
    <row r="23" spans="1:7" s="308" customFormat="1" ht="43.5" customHeight="1">
      <c r="A23" s="323" t="s">
        <v>647</v>
      </c>
      <c r="B23" s="315" t="s">
        <v>544</v>
      </c>
      <c r="C23" s="512"/>
      <c r="D23" s="314">
        <v>58008</v>
      </c>
      <c r="E23" s="327"/>
      <c r="F23" s="313"/>
      <c r="G23" s="314">
        <f t="shared" si="0"/>
        <v>58008</v>
      </c>
    </row>
    <row r="24" spans="1:7" s="311" customFormat="1" ht="37.5">
      <c r="A24" s="248" t="s">
        <v>588</v>
      </c>
      <c r="B24" s="241" t="s">
        <v>599</v>
      </c>
      <c r="C24" s="321"/>
      <c r="D24" s="254">
        <v>130000</v>
      </c>
      <c r="E24" s="242"/>
      <c r="F24" s="254">
        <f>SUM(F25)</f>
        <v>0</v>
      </c>
      <c r="G24" s="254">
        <f t="shared" si="0"/>
        <v>130000</v>
      </c>
    </row>
    <row r="25" spans="1:7" s="311" customFormat="1" ht="18.75" customHeight="1" hidden="1">
      <c r="A25" s="323" t="s">
        <v>674</v>
      </c>
      <c r="B25" s="315" t="s">
        <v>386</v>
      </c>
      <c r="C25" s="312" t="s">
        <v>387</v>
      </c>
      <c r="D25" s="314">
        <v>130000</v>
      </c>
      <c r="E25" s="241"/>
      <c r="F25" s="314">
        <f>SUM(F26:F30)</f>
        <v>0</v>
      </c>
      <c r="G25" s="313">
        <f t="shared" si="0"/>
        <v>130000</v>
      </c>
    </row>
    <row r="26" spans="1:7" s="328" customFormat="1" ht="94.5">
      <c r="A26" s="94" t="s">
        <v>675</v>
      </c>
      <c r="B26" s="95" t="s">
        <v>537</v>
      </c>
      <c r="C26" s="312" t="s">
        <v>143</v>
      </c>
      <c r="D26" s="314">
        <v>100000</v>
      </c>
      <c r="E26" s="241"/>
      <c r="F26" s="322"/>
      <c r="G26" s="314">
        <f t="shared" si="0"/>
        <v>100000</v>
      </c>
    </row>
    <row r="27" spans="1:7" s="328" customFormat="1" ht="15.75" customHeight="1" hidden="1">
      <c r="A27" s="94" t="s">
        <v>676</v>
      </c>
      <c r="B27" s="95" t="s">
        <v>388</v>
      </c>
      <c r="C27" s="312"/>
      <c r="D27" s="314"/>
      <c r="E27" s="241"/>
      <c r="F27" s="322"/>
      <c r="G27" s="314">
        <f t="shared" si="0"/>
        <v>0</v>
      </c>
    </row>
    <row r="28" spans="1:7" s="328" customFormat="1" ht="31.5" customHeight="1" hidden="1">
      <c r="A28" s="94" t="s">
        <v>677</v>
      </c>
      <c r="B28" s="95" t="s">
        <v>389</v>
      </c>
      <c r="C28" s="312"/>
      <c r="D28" s="314"/>
      <c r="E28" s="241"/>
      <c r="F28" s="322"/>
      <c r="G28" s="314">
        <f t="shared" si="0"/>
        <v>0</v>
      </c>
    </row>
    <row r="29" spans="1:7" s="328" customFormat="1" ht="47.25">
      <c r="A29" s="94" t="s">
        <v>678</v>
      </c>
      <c r="B29" s="95" t="s">
        <v>14</v>
      </c>
      <c r="C29" s="312" t="s">
        <v>144</v>
      </c>
      <c r="D29" s="314">
        <v>30000</v>
      </c>
      <c r="E29" s="241"/>
      <c r="F29" s="322"/>
      <c r="G29" s="314">
        <f t="shared" si="0"/>
        <v>30000</v>
      </c>
    </row>
    <row r="30" spans="1:7" s="328" customFormat="1" ht="31.5" customHeight="1" hidden="1">
      <c r="A30" s="94" t="s">
        <v>679</v>
      </c>
      <c r="B30" s="95" t="s">
        <v>545</v>
      </c>
      <c r="C30" s="312"/>
      <c r="D30" s="313"/>
      <c r="E30" s="307"/>
      <c r="F30" s="329"/>
      <c r="G30" s="313">
        <f t="shared" si="0"/>
        <v>0</v>
      </c>
    </row>
    <row r="31" spans="1:7" s="328" customFormat="1" ht="18.75" customHeight="1" hidden="1">
      <c r="A31" s="248" t="s">
        <v>587</v>
      </c>
      <c r="B31" s="241" t="s">
        <v>529</v>
      </c>
      <c r="C31" s="312"/>
      <c r="D31" s="322">
        <v>0</v>
      </c>
      <c r="E31" s="330"/>
      <c r="F31" s="322">
        <f>F32+F33</f>
        <v>0</v>
      </c>
      <c r="G31" s="329">
        <f t="shared" si="0"/>
        <v>0</v>
      </c>
    </row>
    <row r="32" spans="1:7" s="328" customFormat="1" ht="15.75" customHeight="1" hidden="1">
      <c r="A32" s="94" t="s">
        <v>665</v>
      </c>
      <c r="B32" s="312" t="s">
        <v>530</v>
      </c>
      <c r="C32" s="507" t="s">
        <v>390</v>
      </c>
      <c r="D32" s="313"/>
      <c r="E32" s="307"/>
      <c r="F32" s="329"/>
      <c r="G32" s="313">
        <f t="shared" si="0"/>
        <v>0</v>
      </c>
    </row>
    <row r="33" spans="1:7" s="328" customFormat="1" ht="64.5" customHeight="1" hidden="1">
      <c r="A33" s="94" t="s">
        <v>666</v>
      </c>
      <c r="B33" s="312" t="s">
        <v>12</v>
      </c>
      <c r="C33" s="509"/>
      <c r="D33" s="313"/>
      <c r="E33" s="307"/>
      <c r="F33" s="329"/>
      <c r="G33" s="313">
        <f t="shared" si="0"/>
        <v>0</v>
      </c>
    </row>
    <row r="34" spans="1:7" s="311" customFormat="1" ht="70.5" customHeight="1">
      <c r="A34" s="248" t="s">
        <v>586</v>
      </c>
      <c r="B34" s="241" t="s">
        <v>391</v>
      </c>
      <c r="C34" s="321"/>
      <c r="D34" s="254">
        <v>62080</v>
      </c>
      <c r="E34" s="242"/>
      <c r="F34" s="254">
        <f>SUM(F35)</f>
        <v>0</v>
      </c>
      <c r="G34" s="254">
        <f t="shared" si="0"/>
        <v>62080</v>
      </c>
    </row>
    <row r="35" spans="1:7" s="308" customFormat="1" ht="83.25" customHeight="1">
      <c r="A35" s="94" t="s">
        <v>651</v>
      </c>
      <c r="B35" s="331" t="s">
        <v>392</v>
      </c>
      <c r="C35" s="312" t="s">
        <v>393</v>
      </c>
      <c r="D35" s="314">
        <v>61080</v>
      </c>
      <c r="E35" s="324"/>
      <c r="F35" s="314"/>
      <c r="G35" s="314">
        <f t="shared" si="0"/>
        <v>61080</v>
      </c>
    </row>
    <row r="36" spans="1:7" s="308" customFormat="1" ht="31.5">
      <c r="A36" s="94" t="s">
        <v>150</v>
      </c>
      <c r="B36" s="95" t="s">
        <v>151</v>
      </c>
      <c r="C36" s="312" t="s">
        <v>394</v>
      </c>
      <c r="D36" s="314">
        <v>1000</v>
      </c>
      <c r="E36" s="316"/>
      <c r="F36" s="314"/>
      <c r="G36" s="314">
        <f>D36+F36</f>
        <v>1000</v>
      </c>
    </row>
    <row r="37" spans="1:7" s="311" customFormat="1" ht="37.5">
      <c r="A37" s="248" t="s">
        <v>34</v>
      </c>
      <c r="B37" s="241" t="s">
        <v>540</v>
      </c>
      <c r="C37" s="321"/>
      <c r="D37" s="254">
        <v>15000</v>
      </c>
      <c r="E37" s="242"/>
      <c r="F37" s="332">
        <f>SUM(F41:F51)</f>
        <v>6871390.26</v>
      </c>
      <c r="G37" s="332">
        <f>D37+F37</f>
        <v>6886390.26</v>
      </c>
    </row>
    <row r="38" spans="1:7" s="308" customFormat="1" ht="63" hidden="1">
      <c r="A38" s="94" t="s">
        <v>595</v>
      </c>
      <c r="B38" s="95" t="s">
        <v>524</v>
      </c>
      <c r="C38" s="312"/>
      <c r="D38" s="313"/>
      <c r="E38" s="312" t="s">
        <v>395</v>
      </c>
      <c r="F38" s="313"/>
      <c r="G38" s="313">
        <f aca="true" t="shared" si="1" ref="G38:G43">D38+F38</f>
        <v>0</v>
      </c>
    </row>
    <row r="39" spans="1:7" s="308" customFormat="1" ht="63" hidden="1">
      <c r="A39" s="94" t="s">
        <v>595</v>
      </c>
      <c r="B39" s="95" t="s">
        <v>524</v>
      </c>
      <c r="C39" s="312"/>
      <c r="D39" s="313"/>
      <c r="E39" s="312" t="s">
        <v>396</v>
      </c>
      <c r="F39" s="313"/>
      <c r="G39" s="313">
        <f t="shared" si="1"/>
        <v>0</v>
      </c>
    </row>
    <row r="40" spans="1:7" s="308" customFormat="1" ht="63" hidden="1">
      <c r="A40" s="94" t="s">
        <v>595</v>
      </c>
      <c r="B40" s="95" t="s">
        <v>524</v>
      </c>
      <c r="C40" s="312"/>
      <c r="D40" s="313"/>
      <c r="E40" s="312" t="s">
        <v>397</v>
      </c>
      <c r="F40" s="313"/>
      <c r="G40" s="313">
        <f t="shared" si="1"/>
        <v>0</v>
      </c>
    </row>
    <row r="41" spans="1:7" s="308" customFormat="1" ht="63">
      <c r="A41" s="94">
        <v>150101</v>
      </c>
      <c r="B41" s="315" t="s">
        <v>524</v>
      </c>
      <c r="C41" s="312"/>
      <c r="D41" s="313"/>
      <c r="E41" s="312" t="s">
        <v>398</v>
      </c>
      <c r="F41" s="314">
        <v>700000</v>
      </c>
      <c r="G41" s="314">
        <f t="shared" si="1"/>
        <v>700000</v>
      </c>
    </row>
    <row r="42" spans="1:7" s="308" customFormat="1" ht="47.25">
      <c r="A42" s="94" t="s">
        <v>595</v>
      </c>
      <c r="B42" s="315" t="s">
        <v>524</v>
      </c>
      <c r="C42" s="312"/>
      <c r="D42" s="313"/>
      <c r="E42" s="312" t="s">
        <v>399</v>
      </c>
      <c r="F42" s="333">
        <f>1000000+119997.6</f>
        <v>1119997.6</v>
      </c>
      <c r="G42" s="333">
        <f t="shared" si="1"/>
        <v>1119997.6</v>
      </c>
    </row>
    <row r="43" spans="1:7" s="308" customFormat="1" ht="31.5">
      <c r="A43" s="94" t="s">
        <v>150</v>
      </c>
      <c r="B43" s="315" t="s">
        <v>151</v>
      </c>
      <c r="C43" s="312" t="s">
        <v>394</v>
      </c>
      <c r="D43" s="334">
        <v>15000</v>
      </c>
      <c r="E43" s="312"/>
      <c r="F43" s="314"/>
      <c r="G43" s="334">
        <f t="shared" si="1"/>
        <v>15000</v>
      </c>
    </row>
    <row r="44" spans="1:7" s="308" customFormat="1" ht="41.25" customHeight="1">
      <c r="A44" s="94" t="s">
        <v>563</v>
      </c>
      <c r="B44" s="316" t="s">
        <v>564</v>
      </c>
      <c r="C44" s="312"/>
      <c r="D44" s="313"/>
      <c r="E44" s="507" t="s">
        <v>400</v>
      </c>
      <c r="F44" s="314">
        <f>1459200+1772192.66</f>
        <v>3231392.66</v>
      </c>
      <c r="G44" s="314">
        <f>D44+F44</f>
        <v>3231392.66</v>
      </c>
    </row>
    <row r="45" spans="1:7" s="308" customFormat="1" ht="22.5" customHeight="1">
      <c r="A45" s="94" t="s">
        <v>569</v>
      </c>
      <c r="B45" s="316" t="s">
        <v>570</v>
      </c>
      <c r="C45" s="312"/>
      <c r="D45" s="313"/>
      <c r="E45" s="508"/>
      <c r="F45" s="314">
        <v>200000</v>
      </c>
      <c r="G45" s="314">
        <f>D45+F45</f>
        <v>200000</v>
      </c>
    </row>
    <row r="46" spans="1:7" s="308" customFormat="1" ht="42.75" customHeight="1">
      <c r="A46" s="94" t="s">
        <v>571</v>
      </c>
      <c r="B46" s="316" t="s">
        <v>572</v>
      </c>
      <c r="C46" s="312"/>
      <c r="D46" s="313"/>
      <c r="E46" s="508"/>
      <c r="F46" s="314">
        <f>360000+110000</f>
        <v>470000</v>
      </c>
      <c r="G46" s="314">
        <f>D46+F46</f>
        <v>470000</v>
      </c>
    </row>
    <row r="47" spans="1:7" s="308" customFormat="1" ht="27" customHeight="1">
      <c r="A47" s="94" t="s">
        <v>573</v>
      </c>
      <c r="B47" s="316" t="s">
        <v>574</v>
      </c>
      <c r="C47" s="312"/>
      <c r="D47" s="313"/>
      <c r="E47" s="509"/>
      <c r="F47" s="314">
        <v>50000</v>
      </c>
      <c r="G47" s="314">
        <f>D47+F47</f>
        <v>50000</v>
      </c>
    </row>
    <row r="48" spans="1:7" s="308" customFormat="1" ht="47.25" customHeight="1" hidden="1">
      <c r="A48" s="94" t="s">
        <v>546</v>
      </c>
      <c r="B48" s="95" t="s">
        <v>401</v>
      </c>
      <c r="C48" s="312"/>
      <c r="D48" s="313"/>
      <c r="E48" s="335"/>
      <c r="F48" s="314"/>
      <c r="G48" s="314">
        <f aca="true" t="shared" si="2" ref="G48:G86">D48+F48</f>
        <v>0</v>
      </c>
    </row>
    <row r="49" spans="1:7" s="308" customFormat="1" ht="65.25" customHeight="1">
      <c r="A49" s="94" t="s">
        <v>1</v>
      </c>
      <c r="B49" s="95" t="s">
        <v>2</v>
      </c>
      <c r="C49" s="312"/>
      <c r="D49" s="313"/>
      <c r="E49" s="312" t="s">
        <v>397</v>
      </c>
      <c r="F49" s="314">
        <f>200000+200000</f>
        <v>400000</v>
      </c>
      <c r="G49" s="314">
        <f>D49+F49</f>
        <v>400000</v>
      </c>
    </row>
    <row r="50" spans="1:7" s="308" customFormat="1" ht="65.25" customHeight="1">
      <c r="A50" s="505" t="s">
        <v>1</v>
      </c>
      <c r="B50" s="502" t="s">
        <v>2</v>
      </c>
      <c r="C50" s="312"/>
      <c r="D50" s="313"/>
      <c r="E50" s="312" t="s">
        <v>402</v>
      </c>
      <c r="F50" s="314">
        <v>400000</v>
      </c>
      <c r="G50" s="314">
        <f>D50+F50</f>
        <v>400000</v>
      </c>
    </row>
    <row r="51" spans="1:7" s="308" customFormat="1" ht="65.25" customHeight="1">
      <c r="A51" s="506"/>
      <c r="B51" s="504"/>
      <c r="C51" s="312"/>
      <c r="D51" s="313"/>
      <c r="E51" s="312" t="s">
        <v>398</v>
      </c>
      <c r="F51" s="314">
        <v>300000</v>
      </c>
      <c r="G51" s="314">
        <f>D51+F51</f>
        <v>300000</v>
      </c>
    </row>
    <row r="52" spans="1:7" s="311" customFormat="1" ht="42" customHeight="1">
      <c r="A52" s="248" t="s">
        <v>584</v>
      </c>
      <c r="B52" s="117" t="s">
        <v>129</v>
      </c>
      <c r="C52" s="321"/>
      <c r="D52" s="254">
        <v>14870</v>
      </c>
      <c r="E52" s="242"/>
      <c r="F52" s="254">
        <f>SUM(F53)</f>
        <v>0</v>
      </c>
      <c r="G52" s="254">
        <f t="shared" si="2"/>
        <v>14870</v>
      </c>
    </row>
    <row r="53" spans="1:7" s="308" customFormat="1" ht="54" customHeight="1">
      <c r="A53" s="94" t="s">
        <v>554</v>
      </c>
      <c r="B53" s="315" t="s">
        <v>555</v>
      </c>
      <c r="C53" s="317" t="s">
        <v>403</v>
      </c>
      <c r="D53" s="314">
        <v>10000</v>
      </c>
      <c r="E53" s="324"/>
      <c r="F53" s="314"/>
      <c r="G53" s="314">
        <f t="shared" si="2"/>
        <v>10000</v>
      </c>
    </row>
    <row r="54" spans="1:7" s="311" customFormat="1" ht="18.75" customHeight="1" hidden="1">
      <c r="A54" s="248" t="s">
        <v>27</v>
      </c>
      <c r="B54" s="241" t="s">
        <v>404</v>
      </c>
      <c r="C54" s="317" t="s">
        <v>403</v>
      </c>
      <c r="D54" s="322">
        <v>0</v>
      </c>
      <c r="E54" s="241"/>
      <c r="F54" s="322">
        <f>SUM(F55,F56)</f>
        <v>0</v>
      </c>
      <c r="G54" s="314">
        <f t="shared" si="2"/>
        <v>0</v>
      </c>
    </row>
    <row r="55" spans="1:7" s="308" customFormat="1" ht="63" customHeight="1" hidden="1">
      <c r="A55" s="94" t="s">
        <v>405</v>
      </c>
      <c r="B55" s="315" t="s">
        <v>538</v>
      </c>
      <c r="C55" s="317" t="s">
        <v>403</v>
      </c>
      <c r="D55" s="314"/>
      <c r="E55" s="324"/>
      <c r="F55" s="314"/>
      <c r="G55" s="314">
        <f t="shared" si="2"/>
        <v>0</v>
      </c>
    </row>
    <row r="56" spans="1:7" s="325" customFormat="1" ht="47.25" customHeight="1" hidden="1">
      <c r="A56" s="323" t="s">
        <v>552</v>
      </c>
      <c r="B56" s="315" t="s">
        <v>406</v>
      </c>
      <c r="C56" s="317" t="s">
        <v>403</v>
      </c>
      <c r="D56" s="314">
        <v>0</v>
      </c>
      <c r="E56" s="324"/>
      <c r="F56" s="314"/>
      <c r="G56" s="314">
        <f t="shared" si="2"/>
        <v>0</v>
      </c>
    </row>
    <row r="57" spans="1:7" s="308" customFormat="1" ht="15.75" customHeight="1" hidden="1">
      <c r="A57" s="94" t="s">
        <v>405</v>
      </c>
      <c r="B57" s="315" t="s">
        <v>538</v>
      </c>
      <c r="C57" s="317" t="s">
        <v>403</v>
      </c>
      <c r="D57" s="314"/>
      <c r="E57" s="324"/>
      <c r="F57" s="314"/>
      <c r="G57" s="314">
        <f t="shared" si="2"/>
        <v>0</v>
      </c>
    </row>
    <row r="58" spans="1:7" s="308" customFormat="1" ht="31.5" customHeight="1" hidden="1">
      <c r="A58" s="94" t="s">
        <v>48</v>
      </c>
      <c r="B58" s="315" t="s">
        <v>407</v>
      </c>
      <c r="C58" s="317" t="s">
        <v>403</v>
      </c>
      <c r="D58" s="314"/>
      <c r="E58" s="324"/>
      <c r="F58" s="314"/>
      <c r="G58" s="314">
        <f t="shared" si="2"/>
        <v>0</v>
      </c>
    </row>
    <row r="59" spans="1:7" s="308" customFormat="1" ht="15.75" customHeight="1" hidden="1">
      <c r="A59" s="94" t="s">
        <v>408</v>
      </c>
      <c r="B59" s="315" t="s">
        <v>539</v>
      </c>
      <c r="C59" s="317" t="s">
        <v>403</v>
      </c>
      <c r="D59" s="314"/>
      <c r="E59" s="324"/>
      <c r="F59" s="314"/>
      <c r="G59" s="314">
        <f t="shared" si="2"/>
        <v>0</v>
      </c>
    </row>
    <row r="60" spans="1:7" s="325" customFormat="1" ht="37.5" customHeight="1" hidden="1">
      <c r="A60" s="248" t="s">
        <v>591</v>
      </c>
      <c r="B60" s="241" t="s">
        <v>409</v>
      </c>
      <c r="C60" s="317" t="s">
        <v>403</v>
      </c>
      <c r="D60" s="322">
        <v>0</v>
      </c>
      <c r="E60" s="324"/>
      <c r="F60" s="322">
        <f>SUM(F61)</f>
        <v>0</v>
      </c>
      <c r="G60" s="314">
        <f t="shared" si="2"/>
        <v>0</v>
      </c>
    </row>
    <row r="61" spans="1:7" s="308" customFormat="1" ht="63" customHeight="1" hidden="1">
      <c r="A61" s="94" t="s">
        <v>565</v>
      </c>
      <c r="B61" s="315" t="s">
        <v>23</v>
      </c>
      <c r="C61" s="317" t="s">
        <v>403</v>
      </c>
      <c r="D61" s="314"/>
      <c r="E61" s="315" t="s">
        <v>410</v>
      </c>
      <c r="F61" s="314"/>
      <c r="G61" s="314">
        <f t="shared" si="2"/>
        <v>0</v>
      </c>
    </row>
    <row r="62" spans="1:7" s="325" customFormat="1" ht="37.5" customHeight="1" hidden="1">
      <c r="A62" s="248" t="s">
        <v>46</v>
      </c>
      <c r="B62" s="241" t="s">
        <v>549</v>
      </c>
      <c r="C62" s="317" t="s">
        <v>403</v>
      </c>
      <c r="D62" s="322">
        <v>0</v>
      </c>
      <c r="E62" s="324"/>
      <c r="F62" s="322">
        <f>SUM(F63)</f>
        <v>0</v>
      </c>
      <c r="G62" s="314">
        <f t="shared" si="2"/>
        <v>0</v>
      </c>
    </row>
    <row r="63" spans="1:7" s="308" customFormat="1" ht="47.25" customHeight="1" hidden="1">
      <c r="A63" s="94" t="s">
        <v>411</v>
      </c>
      <c r="B63" s="315" t="s">
        <v>412</v>
      </c>
      <c r="C63" s="317" t="s">
        <v>403</v>
      </c>
      <c r="D63" s="314"/>
      <c r="E63" s="324"/>
      <c r="F63" s="314"/>
      <c r="G63" s="314">
        <f t="shared" si="2"/>
        <v>0</v>
      </c>
    </row>
    <row r="64" spans="1:7" s="308" customFormat="1" ht="52.5" customHeight="1">
      <c r="A64" s="94" t="s">
        <v>558</v>
      </c>
      <c r="B64" s="315" t="s">
        <v>598</v>
      </c>
      <c r="C64" s="312" t="s">
        <v>413</v>
      </c>
      <c r="D64" s="314">
        <v>4870</v>
      </c>
      <c r="E64" s="324"/>
      <c r="F64" s="314"/>
      <c r="G64" s="314">
        <f t="shared" si="2"/>
        <v>4870</v>
      </c>
    </row>
    <row r="65" spans="1:7" s="308" customFormat="1" ht="21.75" customHeight="1" hidden="1">
      <c r="A65" s="248" t="s">
        <v>27</v>
      </c>
      <c r="B65" s="241" t="s">
        <v>551</v>
      </c>
      <c r="C65" s="318"/>
      <c r="D65" s="322">
        <v>0</v>
      </c>
      <c r="E65" s="330"/>
      <c r="F65" s="322">
        <f>F66+F67+F68</f>
        <v>0</v>
      </c>
      <c r="G65" s="322">
        <f t="shared" si="2"/>
        <v>0</v>
      </c>
    </row>
    <row r="66" spans="1:7" s="308" customFormat="1" ht="21.75" customHeight="1" hidden="1">
      <c r="A66" s="94">
        <v>110201</v>
      </c>
      <c r="B66" s="95" t="s">
        <v>538</v>
      </c>
      <c r="C66" s="507" t="s">
        <v>390</v>
      </c>
      <c r="D66" s="313"/>
      <c r="E66" s="327"/>
      <c r="F66" s="313"/>
      <c r="G66" s="313">
        <f t="shared" si="2"/>
        <v>0</v>
      </c>
    </row>
    <row r="67" spans="1:7" s="308" customFormat="1" ht="33.75" customHeight="1" hidden="1">
      <c r="A67" s="94" t="s">
        <v>48</v>
      </c>
      <c r="B67" s="95" t="s">
        <v>49</v>
      </c>
      <c r="C67" s="508"/>
      <c r="D67" s="313"/>
      <c r="E67" s="327"/>
      <c r="F67" s="313"/>
      <c r="G67" s="313">
        <f t="shared" si="2"/>
        <v>0</v>
      </c>
    </row>
    <row r="68" spans="1:7" s="308" customFormat="1" ht="21.75" customHeight="1" hidden="1">
      <c r="A68" s="94">
        <v>110205</v>
      </c>
      <c r="B68" s="95" t="s">
        <v>539</v>
      </c>
      <c r="C68" s="509"/>
      <c r="D68" s="313"/>
      <c r="E68" s="327"/>
      <c r="F68" s="313"/>
      <c r="G68" s="313">
        <f t="shared" si="2"/>
        <v>0</v>
      </c>
    </row>
    <row r="69" spans="1:7" s="311" customFormat="1" ht="37.5" customHeight="1" hidden="1">
      <c r="A69" s="248" t="s">
        <v>35</v>
      </c>
      <c r="B69" s="241" t="s">
        <v>47</v>
      </c>
      <c r="C69" s="321"/>
      <c r="D69" s="322">
        <v>0</v>
      </c>
      <c r="E69" s="241"/>
      <c r="F69" s="322">
        <f>SUM(F70)</f>
        <v>0</v>
      </c>
      <c r="G69" s="322">
        <f t="shared" si="2"/>
        <v>0</v>
      </c>
    </row>
    <row r="70" spans="1:7" s="308" customFormat="1" ht="63" customHeight="1" hidden="1">
      <c r="A70" s="94" t="s">
        <v>557</v>
      </c>
      <c r="B70" s="95" t="s">
        <v>536</v>
      </c>
      <c r="C70" s="312" t="s">
        <v>414</v>
      </c>
      <c r="D70" s="313"/>
      <c r="E70" s="327"/>
      <c r="F70" s="313"/>
      <c r="G70" s="313">
        <f t="shared" si="2"/>
        <v>0</v>
      </c>
    </row>
    <row r="71" spans="1:7" s="311" customFormat="1" ht="36.75" customHeight="1">
      <c r="A71" s="248" t="s">
        <v>46</v>
      </c>
      <c r="B71" s="241" t="s">
        <v>549</v>
      </c>
      <c r="C71" s="241"/>
      <c r="D71" s="322">
        <v>0</v>
      </c>
      <c r="E71" s="241"/>
      <c r="F71" s="254">
        <f>F72</f>
        <v>5061800</v>
      </c>
      <c r="G71" s="254">
        <f>D71+F71</f>
        <v>5061800</v>
      </c>
    </row>
    <row r="72" spans="1:7" s="308" customFormat="1" ht="63">
      <c r="A72" s="94" t="s">
        <v>595</v>
      </c>
      <c r="B72" s="315" t="s">
        <v>524</v>
      </c>
      <c r="C72" s="312"/>
      <c r="D72" s="313"/>
      <c r="E72" s="312" t="s">
        <v>415</v>
      </c>
      <c r="F72" s="314">
        <v>5061800</v>
      </c>
      <c r="G72" s="314">
        <f>D72+F72</f>
        <v>5061800</v>
      </c>
    </row>
    <row r="73" spans="1:7" s="308" customFormat="1" ht="33.75" customHeight="1">
      <c r="A73" s="248" t="s">
        <v>35</v>
      </c>
      <c r="B73" s="241" t="s">
        <v>47</v>
      </c>
      <c r="C73" s="312"/>
      <c r="D73" s="254">
        <v>50000</v>
      </c>
      <c r="E73" s="312"/>
      <c r="F73" s="313"/>
      <c r="G73" s="254">
        <f>D73+F73</f>
        <v>50000</v>
      </c>
    </row>
    <row r="74" spans="1:7" s="308" customFormat="1" ht="63">
      <c r="A74" s="94" t="s">
        <v>557</v>
      </c>
      <c r="B74" s="315" t="s">
        <v>536</v>
      </c>
      <c r="C74" s="95" t="s">
        <v>154</v>
      </c>
      <c r="D74" s="314">
        <v>50000</v>
      </c>
      <c r="E74" s="316"/>
      <c r="F74" s="314"/>
      <c r="G74" s="314">
        <f>D74+F74</f>
        <v>50000</v>
      </c>
    </row>
    <row r="75" spans="1:7" s="308" customFormat="1" ht="30.75" customHeight="1" hidden="1">
      <c r="A75" s="94" t="s">
        <v>573</v>
      </c>
      <c r="B75" s="312" t="s">
        <v>574</v>
      </c>
      <c r="C75" s="312"/>
      <c r="D75" s="313"/>
      <c r="E75" s="312"/>
      <c r="F75" s="313"/>
      <c r="G75" s="313">
        <f t="shared" si="2"/>
        <v>0</v>
      </c>
    </row>
    <row r="76" spans="1:7" s="311" customFormat="1" ht="20.25">
      <c r="A76" s="248" t="s">
        <v>592</v>
      </c>
      <c r="B76" s="309" t="s">
        <v>416</v>
      </c>
      <c r="C76" s="309"/>
      <c r="D76" s="254">
        <v>550000</v>
      </c>
      <c r="E76" s="309"/>
      <c r="F76" s="322">
        <f>SUM(F77,F78)</f>
        <v>0</v>
      </c>
      <c r="G76" s="254">
        <f t="shared" si="2"/>
        <v>550000</v>
      </c>
    </row>
    <row r="77" spans="1:7" s="308" customFormat="1" ht="63">
      <c r="A77" s="94" t="s">
        <v>64</v>
      </c>
      <c r="B77" s="312" t="s">
        <v>417</v>
      </c>
      <c r="C77" s="312" t="s">
        <v>418</v>
      </c>
      <c r="D77" s="314">
        <v>250000</v>
      </c>
      <c r="E77" s="315"/>
      <c r="F77" s="314"/>
      <c r="G77" s="314">
        <f t="shared" si="2"/>
        <v>250000</v>
      </c>
    </row>
    <row r="78" spans="1:7" s="308" customFormat="1" ht="47.25" customHeight="1" hidden="1">
      <c r="A78" s="94" t="s">
        <v>419</v>
      </c>
      <c r="B78" s="312" t="s">
        <v>417</v>
      </c>
      <c r="C78" s="312"/>
      <c r="D78" s="314">
        <v>0</v>
      </c>
      <c r="E78" s="315"/>
      <c r="F78" s="314"/>
      <c r="G78" s="314">
        <f t="shared" si="2"/>
        <v>0</v>
      </c>
    </row>
    <row r="79" spans="1:7" s="308" customFormat="1" ht="15.75" customHeight="1" hidden="1">
      <c r="A79" s="94" t="s">
        <v>420</v>
      </c>
      <c r="B79" s="312" t="s">
        <v>417</v>
      </c>
      <c r="C79" s="502" t="s">
        <v>421</v>
      </c>
      <c r="D79" s="314">
        <v>0</v>
      </c>
      <c r="E79" s="315"/>
      <c r="F79" s="314"/>
      <c r="G79" s="314">
        <f t="shared" si="2"/>
        <v>0</v>
      </c>
    </row>
    <row r="80" spans="1:7" s="308" customFormat="1" ht="15.75" customHeight="1" hidden="1">
      <c r="A80" s="94" t="s">
        <v>422</v>
      </c>
      <c r="B80" s="312" t="s">
        <v>417</v>
      </c>
      <c r="C80" s="503"/>
      <c r="D80" s="314"/>
      <c r="E80" s="315"/>
      <c r="F80" s="314"/>
      <c r="G80" s="314">
        <f t="shared" si="2"/>
        <v>0</v>
      </c>
    </row>
    <row r="81" spans="1:7" s="308" customFormat="1" ht="15.75" customHeight="1" hidden="1">
      <c r="A81" s="94" t="s">
        <v>423</v>
      </c>
      <c r="B81" s="312" t="s">
        <v>417</v>
      </c>
      <c r="C81" s="504"/>
      <c r="D81" s="314"/>
      <c r="E81" s="336"/>
      <c r="F81" s="314"/>
      <c r="G81" s="314">
        <f t="shared" si="2"/>
        <v>0</v>
      </c>
    </row>
    <row r="82" spans="1:7" s="308" customFormat="1" ht="15.75" customHeight="1" hidden="1">
      <c r="A82" s="94" t="s">
        <v>424</v>
      </c>
      <c r="B82" s="312" t="s">
        <v>417</v>
      </c>
      <c r="C82" s="502" t="s">
        <v>425</v>
      </c>
      <c r="D82" s="314">
        <v>0</v>
      </c>
      <c r="E82" s="315"/>
      <c r="F82" s="314"/>
      <c r="G82" s="314">
        <f t="shared" si="2"/>
        <v>0</v>
      </c>
    </row>
    <row r="83" spans="1:7" s="308" customFormat="1" ht="15.75" customHeight="1" hidden="1">
      <c r="A83" s="94" t="s">
        <v>426</v>
      </c>
      <c r="B83" s="312" t="s">
        <v>417</v>
      </c>
      <c r="C83" s="503"/>
      <c r="D83" s="314"/>
      <c r="E83" s="315"/>
      <c r="F83" s="314"/>
      <c r="G83" s="314">
        <f t="shared" si="2"/>
        <v>0</v>
      </c>
    </row>
    <row r="84" spans="1:7" s="308" customFormat="1" ht="15.75" customHeight="1" hidden="1">
      <c r="A84" s="94" t="s">
        <v>427</v>
      </c>
      <c r="B84" s="312" t="s">
        <v>417</v>
      </c>
      <c r="C84" s="504"/>
      <c r="D84" s="314"/>
      <c r="E84" s="315"/>
      <c r="F84" s="314"/>
      <c r="G84" s="314">
        <f t="shared" si="2"/>
        <v>0</v>
      </c>
    </row>
    <row r="85" spans="1:7" s="308" customFormat="1" ht="60" customHeight="1">
      <c r="A85" s="94" t="s">
        <v>64</v>
      </c>
      <c r="B85" s="312" t="s">
        <v>417</v>
      </c>
      <c r="C85" s="95" t="s">
        <v>387</v>
      </c>
      <c r="D85" s="314">
        <v>100000</v>
      </c>
      <c r="E85" s="315"/>
      <c r="F85" s="314"/>
      <c r="G85" s="314">
        <f t="shared" si="2"/>
        <v>100000</v>
      </c>
    </row>
    <row r="86" spans="1:7" s="308" customFormat="1" ht="69.75" customHeight="1">
      <c r="A86" s="94" t="s">
        <v>64</v>
      </c>
      <c r="B86" s="312" t="s">
        <v>417</v>
      </c>
      <c r="C86" s="312" t="s">
        <v>373</v>
      </c>
      <c r="D86" s="314">
        <v>200000</v>
      </c>
      <c r="E86" s="315"/>
      <c r="F86" s="314"/>
      <c r="G86" s="314">
        <f t="shared" si="2"/>
        <v>200000</v>
      </c>
    </row>
    <row r="87" spans="1:8" s="344" customFormat="1" ht="22.5">
      <c r="A87" s="337"/>
      <c r="B87" s="338" t="s">
        <v>518</v>
      </c>
      <c r="C87" s="339"/>
      <c r="D87" s="254">
        <v>5773587</v>
      </c>
      <c r="E87" s="339"/>
      <c r="F87" s="332">
        <f>F7+F15+F34+F37+F52+F69+F71+F76+F31+F65+F24+F73</f>
        <v>11977690.26</v>
      </c>
      <c r="G87" s="332">
        <f>G7+G15+G34+G37+G52+G69+G71+G76+G31+G65+G24+G73</f>
        <v>17751277.259999998</v>
      </c>
      <c r="H87" s="340"/>
    </row>
    <row r="88" ht="15.75">
      <c r="H88" s="345"/>
    </row>
    <row r="89" spans="1:25" s="347" customFormat="1" ht="27.75" customHeight="1">
      <c r="A89" s="346" t="s">
        <v>178</v>
      </c>
      <c r="B89" s="346"/>
      <c r="C89" s="346"/>
      <c r="D89" s="346"/>
      <c r="F89" s="348" t="s">
        <v>179</v>
      </c>
      <c r="G89" s="348"/>
      <c r="H89" s="349"/>
      <c r="I89" s="346"/>
      <c r="J89" s="346"/>
      <c r="K89" s="346"/>
      <c r="L89" s="346"/>
      <c r="M89" s="346"/>
      <c r="N89" s="346"/>
      <c r="O89" s="346"/>
      <c r="P89" s="346"/>
      <c r="S89" s="348"/>
      <c r="T89" s="348"/>
      <c r="U89" s="348"/>
      <c r="V89" s="348"/>
      <c r="W89" s="348"/>
      <c r="X89" s="348"/>
      <c r="Y89" s="348"/>
    </row>
    <row r="90" spans="4:6" s="350" customFormat="1" ht="20.25">
      <c r="D90" s="351"/>
      <c r="F90" s="351"/>
    </row>
    <row r="91" spans="4:6" s="350" customFormat="1" ht="15.75">
      <c r="D91" s="352"/>
      <c r="E91" s="352"/>
      <c r="F91" s="353"/>
    </row>
    <row r="92" spans="4:7" s="350" customFormat="1" ht="15.75">
      <c r="D92" s="354"/>
      <c r="E92" s="354"/>
      <c r="G92" s="352"/>
    </row>
    <row r="93" s="350" customFormat="1" ht="15.75"/>
    <row r="94" s="350" customFormat="1" ht="15.75"/>
    <row r="95" s="350" customFormat="1" ht="15.75"/>
    <row r="96" s="350" customFormat="1" ht="15.75"/>
  </sheetData>
  <sheetProtection password="CC6F" sheet="1" objects="1" scenarios="1"/>
  <mergeCells count="18">
    <mergeCell ref="E1:G1"/>
    <mergeCell ref="A3:G3"/>
    <mergeCell ref="B5:B6"/>
    <mergeCell ref="C5:D5"/>
    <mergeCell ref="E5:F5"/>
    <mergeCell ref="A8:A9"/>
    <mergeCell ref="B8:B9"/>
    <mergeCell ref="C10:C11"/>
    <mergeCell ref="C12:C13"/>
    <mergeCell ref="E12:E13"/>
    <mergeCell ref="C16:C23"/>
    <mergeCell ref="C32:C33"/>
    <mergeCell ref="E44:E47"/>
    <mergeCell ref="C82:C84"/>
    <mergeCell ref="A50:A51"/>
    <mergeCell ref="B50:B51"/>
    <mergeCell ref="C66:C68"/>
    <mergeCell ref="C79:C81"/>
  </mergeCells>
  <printOptions/>
  <pageMargins left="0.39" right="0.32" top="1.05" bottom="0.58" header="0.5118110236220472" footer="0.23"/>
  <pageSetup fitToHeight="4" horizontalDpi="600" verticalDpi="600" orientation="landscape" paperSize="9" scale="59" r:id="rId1"/>
  <headerFooter alignWithMargins="0">
    <oddFooter>&amp;C&amp;P</oddFooter>
  </headerFooter>
  <rowBreaks count="2" manualBreakCount="2">
    <brk id="23" max="255" man="1"/>
    <brk id="4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54"/>
  <sheetViews>
    <sheetView view="pageBreakPreview" zoomScale="60" workbookViewId="0" topLeftCell="A1">
      <selection activeCell="A1" sqref="A1:IV16384"/>
    </sheetView>
  </sheetViews>
  <sheetFormatPr defaultColWidth="9.00390625" defaultRowHeight="12.75"/>
  <cols>
    <col min="1" max="1" width="6.875" style="0" customWidth="1"/>
    <col min="2" max="2" width="87.125" style="0" customWidth="1"/>
    <col min="3" max="3" width="22.625" style="0" customWidth="1"/>
    <col min="4" max="4" width="20.00390625" style="0" customWidth="1"/>
    <col min="5" max="5" width="22.125" style="0" customWidth="1"/>
  </cols>
  <sheetData>
    <row r="1" spans="3:5" ht="57.75" customHeight="1">
      <c r="C1" s="517" t="s">
        <v>429</v>
      </c>
      <c r="D1" s="517"/>
      <c r="E1" s="517"/>
    </row>
    <row r="2" spans="3:5" ht="78.75" customHeight="1">
      <c r="C2" s="517" t="s">
        <v>495</v>
      </c>
      <c r="D2" s="517"/>
      <c r="E2" s="517"/>
    </row>
    <row r="3" spans="7:9" ht="12.75" customHeight="1">
      <c r="G3" s="305"/>
      <c r="H3" s="305"/>
      <c r="I3" s="305"/>
    </row>
    <row r="4" spans="1:9" ht="18.75" customHeight="1">
      <c r="A4" s="525" t="s">
        <v>430</v>
      </c>
      <c r="B4" s="523"/>
      <c r="C4" s="523"/>
      <c r="D4" s="523"/>
      <c r="E4" s="523"/>
      <c r="G4" s="305"/>
      <c r="H4" s="305"/>
      <c r="I4" s="305"/>
    </row>
    <row r="5" spans="1:5" ht="20.25">
      <c r="A5" s="523" t="s">
        <v>431</v>
      </c>
      <c r="B5" s="523"/>
      <c r="C5" s="523"/>
      <c r="D5" s="523"/>
      <c r="E5" s="523"/>
    </row>
    <row r="6" spans="1:5" ht="20.25">
      <c r="A6" s="523" t="s">
        <v>432</v>
      </c>
      <c r="B6" s="523"/>
      <c r="C6" s="523"/>
      <c r="D6" s="523"/>
      <c r="E6" s="523"/>
    </row>
    <row r="7" spans="1:5" ht="10.5" customHeight="1">
      <c r="A7" s="355"/>
      <c r="B7" s="355"/>
      <c r="C7" s="355"/>
      <c r="D7" s="355"/>
      <c r="E7" s="355"/>
    </row>
    <row r="8" ht="14.25">
      <c r="E8" s="356" t="s">
        <v>364</v>
      </c>
    </row>
    <row r="9" spans="1:5" s="358" customFormat="1" ht="35.25" customHeight="1">
      <c r="A9" s="524" t="s">
        <v>433</v>
      </c>
      <c r="B9" s="524" t="s">
        <v>434</v>
      </c>
      <c r="C9" s="524" t="s">
        <v>435</v>
      </c>
      <c r="D9" s="524" t="s">
        <v>54</v>
      </c>
      <c r="E9" s="524"/>
    </row>
    <row r="10" spans="1:107" s="359" customFormat="1" ht="39" customHeight="1">
      <c r="A10" s="524"/>
      <c r="B10" s="524"/>
      <c r="C10" s="524"/>
      <c r="D10" s="357" t="s">
        <v>436</v>
      </c>
      <c r="E10" s="357" t="s">
        <v>437</v>
      </c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58"/>
      <c r="BA10" s="358"/>
      <c r="BB10" s="358"/>
      <c r="BC10" s="358"/>
      <c r="BD10" s="358"/>
      <c r="BE10" s="358"/>
      <c r="BF10" s="358"/>
      <c r="BG10" s="358"/>
      <c r="BH10" s="358"/>
      <c r="BI10" s="358"/>
      <c r="BJ10" s="358"/>
      <c r="BK10" s="358"/>
      <c r="BL10" s="358"/>
      <c r="BM10" s="358"/>
      <c r="BN10" s="358"/>
      <c r="BO10" s="358"/>
      <c r="BP10" s="358"/>
      <c r="BQ10" s="358"/>
      <c r="BR10" s="358"/>
      <c r="BS10" s="358"/>
      <c r="BT10" s="358"/>
      <c r="BU10" s="358"/>
      <c r="BV10" s="358"/>
      <c r="BW10" s="358"/>
      <c r="BX10" s="358"/>
      <c r="BY10" s="358"/>
      <c r="BZ10" s="358"/>
      <c r="CA10" s="358"/>
      <c r="CB10" s="358"/>
      <c r="CC10" s="358"/>
      <c r="CD10" s="358"/>
      <c r="CE10" s="358"/>
      <c r="CF10" s="358"/>
      <c r="CG10" s="358"/>
      <c r="CH10" s="358"/>
      <c r="CI10" s="358"/>
      <c r="CJ10" s="358"/>
      <c r="CK10" s="358"/>
      <c r="CL10" s="358"/>
      <c r="CM10" s="358"/>
      <c r="CN10" s="358"/>
      <c r="CO10" s="358"/>
      <c r="CP10" s="358"/>
      <c r="CQ10" s="358"/>
      <c r="CR10" s="358"/>
      <c r="CS10" s="358"/>
      <c r="CT10" s="358"/>
      <c r="CU10" s="358"/>
      <c r="CV10" s="358"/>
      <c r="CW10" s="358"/>
      <c r="CX10" s="358"/>
      <c r="CY10" s="358"/>
      <c r="CZ10" s="358"/>
      <c r="DA10" s="358"/>
      <c r="DB10" s="358"/>
      <c r="DC10" s="358"/>
    </row>
    <row r="11" spans="1:107" s="359" customFormat="1" ht="15" customHeight="1">
      <c r="A11" s="360">
        <v>1</v>
      </c>
      <c r="B11" s="360">
        <v>2</v>
      </c>
      <c r="C11" s="360">
        <v>3</v>
      </c>
      <c r="D11" s="361">
        <v>4</v>
      </c>
      <c r="E11" s="361">
        <v>5</v>
      </c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  <c r="AW11" s="358"/>
      <c r="AX11" s="358"/>
      <c r="AY11" s="358"/>
      <c r="AZ11" s="358"/>
      <c r="BA11" s="358"/>
      <c r="BB11" s="358"/>
      <c r="BC11" s="358"/>
      <c r="BD11" s="358"/>
      <c r="BE11" s="358"/>
      <c r="BF11" s="358"/>
      <c r="BG11" s="358"/>
      <c r="BH11" s="358"/>
      <c r="BI11" s="358"/>
      <c r="BJ11" s="358"/>
      <c r="BK11" s="358"/>
      <c r="BL11" s="358"/>
      <c r="BM11" s="358"/>
      <c r="BN11" s="358"/>
      <c r="BO11" s="358"/>
      <c r="BP11" s="358"/>
      <c r="BQ11" s="358"/>
      <c r="BR11" s="358"/>
      <c r="BS11" s="358"/>
      <c r="BT11" s="358"/>
      <c r="BU11" s="358"/>
      <c r="BV11" s="358"/>
      <c r="BW11" s="358"/>
      <c r="BX11" s="358"/>
      <c r="BY11" s="358"/>
      <c r="BZ11" s="358"/>
      <c r="CA11" s="358"/>
      <c r="CB11" s="358"/>
      <c r="CC11" s="358"/>
      <c r="CD11" s="358"/>
      <c r="CE11" s="358"/>
      <c r="CF11" s="358"/>
      <c r="CG11" s="358"/>
      <c r="CH11" s="358"/>
      <c r="CI11" s="358"/>
      <c r="CJ11" s="358"/>
      <c r="CK11" s="358"/>
      <c r="CL11" s="358"/>
      <c r="CM11" s="358"/>
      <c r="CN11" s="358"/>
      <c r="CO11" s="358"/>
      <c r="CP11" s="358"/>
      <c r="CQ11" s="358"/>
      <c r="CR11" s="358"/>
      <c r="CS11" s="358"/>
      <c r="CT11" s="358"/>
      <c r="CU11" s="358"/>
      <c r="CV11" s="358"/>
      <c r="CW11" s="358"/>
      <c r="CX11" s="358"/>
      <c r="CY11" s="358"/>
      <c r="CZ11" s="358"/>
      <c r="DA11" s="358"/>
      <c r="DB11" s="358"/>
      <c r="DC11" s="358"/>
    </row>
    <row r="12" spans="1:107" s="365" customFormat="1" ht="20.25">
      <c r="A12" s="362" t="s">
        <v>438</v>
      </c>
      <c r="B12" s="363" t="s">
        <v>439</v>
      </c>
      <c r="C12" s="364"/>
      <c r="D12" s="364"/>
      <c r="E12" s="364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358"/>
      <c r="AQ12" s="358"/>
      <c r="AR12" s="358"/>
      <c r="AS12" s="358"/>
      <c r="AT12" s="358"/>
      <c r="AU12" s="358"/>
      <c r="AV12" s="358"/>
      <c r="AW12" s="358"/>
      <c r="AX12" s="358"/>
      <c r="AY12" s="358"/>
      <c r="AZ12" s="358"/>
      <c r="BA12" s="358"/>
      <c r="BB12" s="358"/>
      <c r="BC12" s="358"/>
      <c r="BD12" s="358"/>
      <c r="BE12" s="358"/>
      <c r="BF12" s="358"/>
      <c r="BG12" s="358"/>
      <c r="BH12" s="358"/>
      <c r="BI12" s="358"/>
      <c r="BJ12" s="358"/>
      <c r="BK12" s="358"/>
      <c r="BL12" s="358"/>
      <c r="BM12" s="358"/>
      <c r="BN12" s="358"/>
      <c r="BO12" s="358"/>
      <c r="BP12" s="358"/>
      <c r="BQ12" s="358"/>
      <c r="BR12" s="358"/>
      <c r="BS12" s="358"/>
      <c r="BT12" s="358"/>
      <c r="BU12" s="358"/>
      <c r="BV12" s="358"/>
      <c r="BW12" s="358"/>
      <c r="BX12" s="358"/>
      <c r="BY12" s="358"/>
      <c r="BZ12" s="358"/>
      <c r="CA12" s="358"/>
      <c r="CB12" s="358"/>
      <c r="CC12" s="358"/>
      <c r="CD12" s="358"/>
      <c r="CE12" s="358"/>
      <c r="CF12" s="358"/>
      <c r="CG12" s="358"/>
      <c r="CH12" s="358"/>
      <c r="CI12" s="358"/>
      <c r="CJ12" s="358"/>
      <c r="CK12" s="358"/>
      <c r="CL12" s="358"/>
      <c r="CM12" s="358"/>
      <c r="CN12" s="358"/>
      <c r="CO12" s="358"/>
      <c r="CP12" s="358"/>
      <c r="CQ12" s="358"/>
      <c r="CR12" s="358"/>
      <c r="CS12" s="358"/>
      <c r="CT12" s="358"/>
      <c r="CU12" s="358"/>
      <c r="CV12" s="358"/>
      <c r="CW12" s="358"/>
      <c r="CX12" s="358"/>
      <c r="CY12" s="358"/>
      <c r="CZ12" s="358"/>
      <c r="DA12" s="358"/>
      <c r="DB12" s="358"/>
      <c r="DC12" s="358"/>
    </row>
    <row r="13" spans="1:107" s="359" customFormat="1" ht="39" customHeight="1">
      <c r="A13" s="366" t="s">
        <v>440</v>
      </c>
      <c r="B13" s="315" t="s">
        <v>441</v>
      </c>
      <c r="C13" s="367">
        <v>295000</v>
      </c>
      <c r="D13" s="367"/>
      <c r="E13" s="367">
        <v>295000</v>
      </c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358"/>
      <c r="AY13" s="358"/>
      <c r="AZ13" s="358"/>
      <c r="BA13" s="358"/>
      <c r="BB13" s="358"/>
      <c r="BC13" s="358"/>
      <c r="BD13" s="358"/>
      <c r="BE13" s="358"/>
      <c r="BF13" s="358"/>
      <c r="BG13" s="358"/>
      <c r="BH13" s="358"/>
      <c r="BI13" s="358"/>
      <c r="BJ13" s="358"/>
      <c r="BK13" s="358"/>
      <c r="BL13" s="358"/>
      <c r="BM13" s="358"/>
      <c r="BN13" s="358"/>
      <c r="BO13" s="358"/>
      <c r="BP13" s="358"/>
      <c r="BQ13" s="358"/>
      <c r="BR13" s="358"/>
      <c r="BS13" s="358"/>
      <c r="BT13" s="358"/>
      <c r="BU13" s="358"/>
      <c r="BV13" s="358"/>
      <c r="BW13" s="358"/>
      <c r="BX13" s="358"/>
      <c r="BY13" s="358"/>
      <c r="BZ13" s="358"/>
      <c r="CA13" s="358"/>
      <c r="CB13" s="358"/>
      <c r="CC13" s="358"/>
      <c r="CD13" s="358"/>
      <c r="CE13" s="358"/>
      <c r="CF13" s="358"/>
      <c r="CG13" s="358"/>
      <c r="CH13" s="358"/>
      <c r="CI13" s="358"/>
      <c r="CJ13" s="358"/>
      <c r="CK13" s="358"/>
      <c r="CL13" s="358"/>
      <c r="CM13" s="358"/>
      <c r="CN13" s="358"/>
      <c r="CO13" s="358"/>
      <c r="CP13" s="358"/>
      <c r="CQ13" s="358"/>
      <c r="CR13" s="358"/>
      <c r="CS13" s="358"/>
      <c r="CT13" s="358"/>
      <c r="CU13" s="358"/>
      <c r="CV13" s="358"/>
      <c r="CW13" s="358"/>
      <c r="CX13" s="358"/>
      <c r="CY13" s="358"/>
      <c r="CZ13" s="358"/>
      <c r="DA13" s="358"/>
      <c r="DB13" s="358"/>
      <c r="DC13" s="358"/>
    </row>
    <row r="14" spans="1:107" ht="18.75">
      <c r="A14" s="368"/>
      <c r="B14" s="369" t="s">
        <v>442</v>
      </c>
      <c r="C14" s="370">
        <v>295000</v>
      </c>
      <c r="D14" s="370">
        <v>0</v>
      </c>
      <c r="E14" s="370">
        <v>295000</v>
      </c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  <c r="AL14" s="371"/>
      <c r="AM14" s="371"/>
      <c r="AN14" s="371"/>
      <c r="AO14" s="371"/>
      <c r="AP14" s="371"/>
      <c r="AQ14" s="371"/>
      <c r="AR14" s="371"/>
      <c r="AS14" s="371"/>
      <c r="AT14" s="371"/>
      <c r="AU14" s="371"/>
      <c r="AV14" s="371"/>
      <c r="AW14" s="371"/>
      <c r="AX14" s="371"/>
      <c r="AY14" s="371"/>
      <c r="AZ14" s="371"/>
      <c r="BA14" s="371"/>
      <c r="BB14" s="371"/>
      <c r="BC14" s="371"/>
      <c r="BD14" s="371"/>
      <c r="BE14" s="371"/>
      <c r="BF14" s="371"/>
      <c r="BG14" s="371"/>
      <c r="BH14" s="371"/>
      <c r="BI14" s="371"/>
      <c r="BJ14" s="371"/>
      <c r="BK14" s="371"/>
      <c r="BL14" s="371"/>
      <c r="BM14" s="371"/>
      <c r="BN14" s="371"/>
      <c r="BO14" s="371"/>
      <c r="BP14" s="371"/>
      <c r="BQ14" s="371"/>
      <c r="BR14" s="371"/>
      <c r="BS14" s="371"/>
      <c r="BT14" s="371"/>
      <c r="BU14" s="371"/>
      <c r="BV14" s="371"/>
      <c r="BW14" s="371"/>
      <c r="BX14" s="371"/>
      <c r="BY14" s="371"/>
      <c r="BZ14" s="371"/>
      <c r="CA14" s="371"/>
      <c r="CB14" s="371"/>
      <c r="CC14" s="371"/>
      <c r="CD14" s="371"/>
      <c r="CE14" s="371"/>
      <c r="CF14" s="371"/>
      <c r="CG14" s="371"/>
      <c r="CH14" s="371"/>
      <c r="CI14" s="371"/>
      <c r="CJ14" s="371"/>
      <c r="CK14" s="371"/>
      <c r="CL14" s="371"/>
      <c r="CM14" s="371"/>
      <c r="CN14" s="371"/>
      <c r="CO14" s="371"/>
      <c r="CP14" s="371"/>
      <c r="CQ14" s="371"/>
      <c r="CR14" s="371"/>
      <c r="CS14" s="371"/>
      <c r="CT14" s="371"/>
      <c r="CU14" s="371"/>
      <c r="CV14" s="371"/>
      <c r="CW14" s="371"/>
      <c r="CX14" s="371"/>
      <c r="CY14" s="371"/>
      <c r="CZ14" s="371"/>
      <c r="DA14" s="371"/>
      <c r="DB14" s="371"/>
      <c r="DC14" s="371"/>
    </row>
    <row r="15" spans="1:107" s="365" customFormat="1" ht="20.25">
      <c r="A15" s="366">
        <v>2</v>
      </c>
      <c r="B15" s="374" t="s">
        <v>443</v>
      </c>
      <c r="C15" s="375"/>
      <c r="D15" s="375"/>
      <c r="E15" s="375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358"/>
      <c r="AQ15" s="358"/>
      <c r="AR15" s="358"/>
      <c r="AS15" s="358"/>
      <c r="AT15" s="358"/>
      <c r="AU15" s="358"/>
      <c r="AV15" s="358"/>
      <c r="AW15" s="358"/>
      <c r="AX15" s="358"/>
      <c r="AY15" s="358"/>
      <c r="AZ15" s="358"/>
      <c r="BA15" s="358"/>
      <c r="BB15" s="358"/>
      <c r="BC15" s="358"/>
      <c r="BD15" s="358"/>
      <c r="BE15" s="358"/>
      <c r="BF15" s="358"/>
      <c r="BG15" s="358"/>
      <c r="BH15" s="358"/>
      <c r="BI15" s="358"/>
      <c r="BJ15" s="358"/>
      <c r="BK15" s="358"/>
      <c r="BL15" s="358"/>
      <c r="BM15" s="358"/>
      <c r="BN15" s="358"/>
      <c r="BO15" s="358"/>
      <c r="BP15" s="358"/>
      <c r="BQ15" s="358"/>
      <c r="BR15" s="358"/>
      <c r="BS15" s="358"/>
      <c r="BT15" s="358"/>
      <c r="BU15" s="358"/>
      <c r="BV15" s="358"/>
      <c r="BW15" s="358"/>
      <c r="BX15" s="358"/>
      <c r="BY15" s="358"/>
      <c r="BZ15" s="358"/>
      <c r="CA15" s="358"/>
      <c r="CB15" s="358"/>
      <c r="CC15" s="358"/>
      <c r="CD15" s="358"/>
      <c r="CE15" s="358"/>
      <c r="CF15" s="358"/>
      <c r="CG15" s="358"/>
      <c r="CH15" s="358"/>
      <c r="CI15" s="358"/>
      <c r="CJ15" s="358"/>
      <c r="CK15" s="358"/>
      <c r="CL15" s="358"/>
      <c r="CM15" s="358"/>
      <c r="CN15" s="358"/>
      <c r="CO15" s="358"/>
      <c r="CP15" s="358"/>
      <c r="CQ15" s="358"/>
      <c r="CR15" s="358"/>
      <c r="CS15" s="358"/>
      <c r="CT15" s="358"/>
      <c r="CU15" s="358"/>
      <c r="CV15" s="358"/>
      <c r="CW15" s="358"/>
      <c r="CX15" s="358"/>
      <c r="CY15" s="358"/>
      <c r="CZ15" s="358"/>
      <c r="DA15" s="358"/>
      <c r="DB15" s="358"/>
      <c r="DC15" s="358"/>
    </row>
    <row r="16" spans="1:5" s="359" customFormat="1" ht="36" customHeight="1">
      <c r="A16" s="366" t="s">
        <v>444</v>
      </c>
      <c r="B16" s="315" t="s">
        <v>445</v>
      </c>
      <c r="C16" s="376">
        <v>191921.8</v>
      </c>
      <c r="D16" s="376"/>
      <c r="E16" s="376">
        <v>191921.8</v>
      </c>
    </row>
    <row r="17" spans="1:5" s="359" customFormat="1" ht="21" customHeight="1">
      <c r="A17" s="366"/>
      <c r="B17" s="369" t="s">
        <v>446</v>
      </c>
      <c r="C17" s="370">
        <v>191921.8</v>
      </c>
      <c r="D17" s="370">
        <v>0</v>
      </c>
      <c r="E17" s="370">
        <v>191921.8</v>
      </c>
    </row>
    <row r="18" spans="1:5" s="359" customFormat="1" ht="22.5" customHeight="1">
      <c r="A18" s="336">
        <v>3</v>
      </c>
      <c r="B18" s="377" t="s">
        <v>447</v>
      </c>
      <c r="C18" s="376"/>
      <c r="D18" s="376"/>
      <c r="E18" s="376"/>
    </row>
    <row r="19" spans="1:5" s="359" customFormat="1" ht="23.25" customHeight="1">
      <c r="A19" s="323" t="s">
        <v>448</v>
      </c>
      <c r="B19" s="315" t="s">
        <v>449</v>
      </c>
      <c r="C19" s="367">
        <v>237078.2</v>
      </c>
      <c r="D19" s="367"/>
      <c r="E19" s="367">
        <v>237078.2</v>
      </c>
    </row>
    <row r="20" spans="1:5" s="359" customFormat="1" ht="21.75" customHeight="1">
      <c r="A20" s="362" t="s">
        <v>450</v>
      </c>
      <c r="B20" s="378" t="s">
        <v>451</v>
      </c>
      <c r="C20" s="379">
        <v>100000</v>
      </c>
      <c r="D20" s="379"/>
      <c r="E20" s="379">
        <v>100000</v>
      </c>
    </row>
    <row r="21" spans="1:5" s="359" customFormat="1" ht="26.25" customHeight="1">
      <c r="A21" s="362" t="s">
        <v>452</v>
      </c>
      <c r="B21" s="378" t="s">
        <v>453</v>
      </c>
      <c r="C21" s="379">
        <v>295000</v>
      </c>
      <c r="D21" s="379"/>
      <c r="E21" s="379">
        <v>295000</v>
      </c>
    </row>
    <row r="22" spans="1:5" s="359" customFormat="1" ht="57.75" customHeight="1">
      <c r="A22" s="362" t="s">
        <v>454</v>
      </c>
      <c r="B22" s="378" t="s">
        <v>455</v>
      </c>
      <c r="C22" s="379">
        <v>70000</v>
      </c>
      <c r="D22" s="379"/>
      <c r="E22" s="379">
        <v>70000</v>
      </c>
    </row>
    <row r="23" spans="1:5" s="359" customFormat="1" ht="56.25" customHeight="1">
      <c r="A23" s="362" t="s">
        <v>456</v>
      </c>
      <c r="B23" s="378" t="s">
        <v>457</v>
      </c>
      <c r="C23" s="379">
        <v>66224</v>
      </c>
      <c r="D23" s="379"/>
      <c r="E23" s="379">
        <v>66224</v>
      </c>
    </row>
    <row r="24" spans="1:5" s="359" customFormat="1" ht="38.25" customHeight="1">
      <c r="A24" s="362" t="s">
        <v>458</v>
      </c>
      <c r="B24" s="378" t="s">
        <v>459</v>
      </c>
      <c r="C24" s="379">
        <v>112168</v>
      </c>
      <c r="D24" s="379"/>
      <c r="E24" s="379">
        <v>112168</v>
      </c>
    </row>
    <row r="25" spans="1:5" s="359" customFormat="1" ht="21.75" customHeight="1">
      <c r="A25" s="380"/>
      <c r="B25" s="381" t="s">
        <v>460</v>
      </c>
      <c r="C25" s="382">
        <v>880470.2</v>
      </c>
      <c r="D25" s="382">
        <v>0</v>
      </c>
      <c r="E25" s="382">
        <v>880470.2</v>
      </c>
    </row>
    <row r="26" spans="1:5" s="359" customFormat="1" ht="20.25">
      <c r="A26" s="362" t="s">
        <v>461</v>
      </c>
      <c r="B26" s="363" t="s">
        <v>462</v>
      </c>
      <c r="C26" s="383"/>
      <c r="D26" s="383"/>
      <c r="E26" s="383"/>
    </row>
    <row r="27" spans="1:5" s="359" customFormat="1" ht="57" customHeight="1">
      <c r="A27" s="362" t="s">
        <v>463</v>
      </c>
      <c r="B27" s="378" t="s">
        <v>464</v>
      </c>
      <c r="C27" s="379">
        <v>189162</v>
      </c>
      <c r="D27" s="379">
        <v>189162</v>
      </c>
      <c r="E27" s="379"/>
    </row>
    <row r="28" spans="1:5" s="359" customFormat="1" ht="21" customHeight="1">
      <c r="A28" s="362" t="s">
        <v>465</v>
      </c>
      <c r="B28" s="378" t="s">
        <v>466</v>
      </c>
      <c r="C28" s="379">
        <v>5616246.53</v>
      </c>
      <c r="D28" s="379">
        <v>5616246.53</v>
      </c>
      <c r="E28" s="379"/>
    </row>
    <row r="29" spans="1:5" s="359" customFormat="1" ht="22.5" customHeight="1">
      <c r="A29" s="362" t="s">
        <v>467</v>
      </c>
      <c r="B29" s="378" t="s">
        <v>468</v>
      </c>
      <c r="C29" s="379">
        <v>55000</v>
      </c>
      <c r="D29" s="379">
        <v>55000</v>
      </c>
      <c r="E29" s="379"/>
    </row>
    <row r="30" spans="1:5" s="359" customFormat="1" ht="24" customHeight="1">
      <c r="A30" s="362" t="s">
        <v>469</v>
      </c>
      <c r="B30" s="378" t="s">
        <v>470</v>
      </c>
      <c r="C30" s="379">
        <v>50000</v>
      </c>
      <c r="D30" s="379">
        <v>50000</v>
      </c>
      <c r="E30" s="379"/>
    </row>
    <row r="31" spans="1:5" s="359" customFormat="1" ht="54" customHeight="1">
      <c r="A31" s="362" t="s">
        <v>471</v>
      </c>
      <c r="B31" s="378" t="s">
        <v>472</v>
      </c>
      <c r="C31" s="379">
        <v>1325</v>
      </c>
      <c r="D31" s="379">
        <v>1325</v>
      </c>
      <c r="E31" s="379"/>
    </row>
    <row r="32" spans="1:5" s="359" customFormat="1" ht="25.5" customHeight="1">
      <c r="A32" s="362" t="s">
        <v>473</v>
      </c>
      <c r="B32" s="378" t="s">
        <v>474</v>
      </c>
      <c r="C32" s="379">
        <v>19481.44</v>
      </c>
      <c r="D32" s="379">
        <v>19481.44</v>
      </c>
      <c r="E32" s="379"/>
    </row>
    <row r="33" spans="1:5" s="359" customFormat="1" ht="55.5" customHeight="1">
      <c r="A33" s="362" t="s">
        <v>475</v>
      </c>
      <c r="B33" s="378" t="s">
        <v>476</v>
      </c>
      <c r="C33" s="379">
        <v>83137.56</v>
      </c>
      <c r="D33" s="379">
        <v>83137.56</v>
      </c>
      <c r="E33" s="379"/>
    </row>
    <row r="34" spans="1:5" s="359" customFormat="1" ht="19.5" customHeight="1">
      <c r="A34" s="362" t="s">
        <v>477</v>
      </c>
      <c r="B34" s="378" t="s">
        <v>478</v>
      </c>
      <c r="C34" s="379">
        <v>30000</v>
      </c>
      <c r="D34" s="379">
        <v>30000</v>
      </c>
      <c r="E34" s="379"/>
    </row>
    <row r="35" spans="1:5" s="359" customFormat="1" ht="22.5" customHeight="1">
      <c r="A35" s="362"/>
      <c r="B35" s="381" t="s">
        <v>479</v>
      </c>
      <c r="C35" s="382">
        <v>6044352.53</v>
      </c>
      <c r="D35" s="382">
        <v>6044352.53</v>
      </c>
      <c r="E35" s="382">
        <v>0</v>
      </c>
    </row>
    <row r="36" spans="1:5" s="359" customFormat="1" ht="37.5" customHeight="1">
      <c r="A36" s="362" t="s">
        <v>480</v>
      </c>
      <c r="B36" s="384" t="s">
        <v>481</v>
      </c>
      <c r="C36" s="379">
        <v>60000</v>
      </c>
      <c r="D36" s="379"/>
      <c r="E36" s="379">
        <v>60000</v>
      </c>
    </row>
    <row r="37" spans="1:5" s="359" customFormat="1" ht="80.25" customHeight="1">
      <c r="A37" s="362" t="s">
        <v>482</v>
      </c>
      <c r="B37" s="384" t="s">
        <v>483</v>
      </c>
      <c r="C37" s="379">
        <v>29802</v>
      </c>
      <c r="D37" s="379"/>
      <c r="E37" s="379">
        <v>29802</v>
      </c>
    </row>
    <row r="38" spans="1:5" s="359" customFormat="1" ht="42.75" customHeight="1">
      <c r="A38" s="362" t="s">
        <v>484</v>
      </c>
      <c r="B38" s="384" t="s">
        <v>485</v>
      </c>
      <c r="C38" s="379">
        <v>50000</v>
      </c>
      <c r="D38" s="379">
        <v>50000</v>
      </c>
      <c r="E38" s="379"/>
    </row>
    <row r="39" spans="1:5" s="359" customFormat="1" ht="75.75" customHeight="1" hidden="1">
      <c r="A39" s="362" t="s">
        <v>454</v>
      </c>
      <c r="B39" s="385"/>
      <c r="C39" s="379">
        <v>0</v>
      </c>
      <c r="D39" s="379"/>
      <c r="E39" s="379"/>
    </row>
    <row r="40" spans="1:5" s="359" customFormat="1" ht="18.75" customHeight="1" hidden="1">
      <c r="A40" s="362" t="s">
        <v>456</v>
      </c>
      <c r="B40" s="385"/>
      <c r="C40" s="379">
        <v>0</v>
      </c>
      <c r="D40" s="379"/>
      <c r="E40" s="379"/>
    </row>
    <row r="41" spans="1:5" s="359" customFormat="1" ht="57" customHeight="1" hidden="1">
      <c r="A41" s="362" t="s">
        <v>458</v>
      </c>
      <c r="B41" s="385"/>
      <c r="C41" s="379">
        <v>0</v>
      </c>
      <c r="D41" s="379"/>
      <c r="E41" s="379"/>
    </row>
    <row r="42" spans="1:5" s="359" customFormat="1" ht="18.75" customHeight="1" hidden="1">
      <c r="A42" s="362" t="s">
        <v>486</v>
      </c>
      <c r="B42" s="385"/>
      <c r="C42" s="379">
        <v>0</v>
      </c>
      <c r="D42" s="379"/>
      <c r="E42" s="379"/>
    </row>
    <row r="43" spans="1:5" s="359" customFormat="1" ht="18.75" customHeight="1" hidden="1">
      <c r="A43" s="362" t="s">
        <v>487</v>
      </c>
      <c r="B43" s="385"/>
      <c r="C43" s="379">
        <v>0</v>
      </c>
      <c r="D43" s="379"/>
      <c r="E43" s="379"/>
    </row>
    <row r="44" spans="1:5" s="359" customFormat="1" ht="33" customHeight="1" hidden="1">
      <c r="A44" s="362" t="s">
        <v>488</v>
      </c>
      <c r="B44" s="385"/>
      <c r="C44" s="379">
        <v>0</v>
      </c>
      <c r="D44" s="379"/>
      <c r="E44" s="379"/>
    </row>
    <row r="45" spans="1:5" s="359" customFormat="1" ht="60.75" customHeight="1" hidden="1">
      <c r="A45" s="362" t="s">
        <v>489</v>
      </c>
      <c r="B45" s="385"/>
      <c r="C45" s="379">
        <v>0</v>
      </c>
      <c r="D45" s="379"/>
      <c r="E45" s="379"/>
    </row>
    <row r="46" spans="1:5" s="359" customFormat="1" ht="18.75" customHeight="1" hidden="1">
      <c r="A46" s="362" t="s">
        <v>490</v>
      </c>
      <c r="B46" s="385"/>
      <c r="C46" s="379">
        <v>0</v>
      </c>
      <c r="D46" s="379"/>
      <c r="E46" s="379"/>
    </row>
    <row r="47" spans="1:5" s="359" customFormat="1" ht="41.25" customHeight="1">
      <c r="A47" s="362" t="s">
        <v>491</v>
      </c>
      <c r="B47" s="384" t="s">
        <v>492</v>
      </c>
      <c r="C47" s="379">
        <v>50000</v>
      </c>
      <c r="D47" s="379">
        <v>50000</v>
      </c>
      <c r="E47" s="379"/>
    </row>
    <row r="48" spans="1:5" s="359" customFormat="1" ht="24" customHeight="1">
      <c r="A48" s="357"/>
      <c r="B48" s="386" t="s">
        <v>493</v>
      </c>
      <c r="C48" s="387">
        <v>7601546.53</v>
      </c>
      <c r="D48" s="387">
        <v>6144352.53</v>
      </c>
      <c r="E48" s="387">
        <v>1457194</v>
      </c>
    </row>
    <row r="49" spans="1:5" ht="42.75" customHeight="1">
      <c r="A49" s="388"/>
      <c r="B49" s="384" t="s">
        <v>494</v>
      </c>
      <c r="C49" s="389">
        <v>551818.56</v>
      </c>
      <c r="D49" s="389">
        <v>273624.56</v>
      </c>
      <c r="E49" s="389">
        <v>278194</v>
      </c>
    </row>
    <row r="51" spans="1:15" s="216" customFormat="1" ht="47.25" customHeight="1">
      <c r="A51" s="446" t="s">
        <v>178</v>
      </c>
      <c r="B51" s="446"/>
      <c r="C51" s="143"/>
      <c r="D51" s="143"/>
      <c r="E51" s="142" t="s">
        <v>179</v>
      </c>
      <c r="F51" s="390"/>
      <c r="G51" s="142"/>
      <c r="H51" s="10"/>
      <c r="N51" s="217"/>
      <c r="O51" s="42"/>
    </row>
    <row r="52" s="371" customFormat="1" ht="20.25">
      <c r="C52" s="391"/>
    </row>
    <row r="53" spans="2:3" s="392" customFormat="1" ht="20.25">
      <c r="B53" s="358"/>
      <c r="C53" s="391"/>
    </row>
    <row r="54" spans="2:3" s="392" customFormat="1" ht="20.25">
      <c r="B54" s="358"/>
      <c r="C54" s="391"/>
    </row>
    <row r="55" s="371" customFormat="1" ht="12.75"/>
  </sheetData>
  <sheetProtection password="CC6F" sheet="1" objects="1" scenarios="1"/>
  <mergeCells count="10">
    <mergeCell ref="C1:E1"/>
    <mergeCell ref="C2:E2"/>
    <mergeCell ref="A4:E4"/>
    <mergeCell ref="A5:E5"/>
    <mergeCell ref="A51:B51"/>
    <mergeCell ref="A6:E6"/>
    <mergeCell ref="A9:A10"/>
    <mergeCell ref="B9:B10"/>
    <mergeCell ref="C9:C10"/>
    <mergeCell ref="D9:E9"/>
  </mergeCells>
  <printOptions horizontalCentered="1" verticalCentered="1"/>
  <pageMargins left="0.9448818897637796" right="0.3937007874015748" top="0.48" bottom="0.43" header="0.23" footer="0.16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5"/>
  <sheetViews>
    <sheetView tabSelected="1" view="pageBreakPreview" zoomScale="60" workbookViewId="0" topLeftCell="A1">
      <selection activeCell="B29" sqref="B29"/>
    </sheetView>
  </sheetViews>
  <sheetFormatPr defaultColWidth="9.00390625" defaultRowHeight="12.75"/>
  <cols>
    <col min="1" max="1" width="11.00390625" style="0" customWidth="1"/>
    <col min="2" max="2" width="36.00390625" style="0" customWidth="1"/>
    <col min="3" max="3" width="19.625" style="0" customWidth="1"/>
    <col min="4" max="4" width="18.125" style="0" customWidth="1"/>
    <col min="5" max="5" width="18.00390625" style="0" customWidth="1"/>
    <col min="6" max="6" width="19.875" style="0" customWidth="1"/>
  </cols>
  <sheetData>
    <row r="1" spans="3:7" ht="18.75">
      <c r="C1" s="528" t="s">
        <v>496</v>
      </c>
      <c r="D1" s="528"/>
      <c r="E1" s="528"/>
      <c r="F1" s="528"/>
      <c r="G1" s="393"/>
    </row>
    <row r="2" spans="1:7" s="397" customFormat="1" ht="15" customHeight="1">
      <c r="A2" s="394"/>
      <c r="B2" s="395"/>
      <c r="C2" s="529" t="s">
        <v>183</v>
      </c>
      <c r="D2" s="529"/>
      <c r="E2" s="529"/>
      <c r="F2" s="529"/>
      <c r="G2" s="396"/>
    </row>
    <row r="3" spans="1:7" s="397" customFormat="1" ht="57" customHeight="1">
      <c r="A3" s="394"/>
      <c r="B3" s="398"/>
      <c r="C3" s="529" t="s">
        <v>513</v>
      </c>
      <c r="D3" s="529"/>
      <c r="E3" s="529"/>
      <c r="F3" s="529"/>
      <c r="G3" s="396"/>
    </row>
    <row r="4" spans="1:7" s="397" customFormat="1" ht="12.75" customHeight="1">
      <c r="A4" s="394"/>
      <c r="B4" s="398"/>
      <c r="C4" s="399"/>
      <c r="D4" s="400"/>
      <c r="E4" s="400"/>
      <c r="F4" s="400"/>
      <c r="G4" s="396"/>
    </row>
    <row r="5" spans="1:6" ht="22.5" customHeight="1">
      <c r="A5" s="530" t="s">
        <v>497</v>
      </c>
      <c r="B5" s="530"/>
      <c r="C5" s="530"/>
      <c r="D5" s="530"/>
      <c r="E5" s="530"/>
      <c r="F5" s="530"/>
    </row>
    <row r="6" spans="1:6" ht="12.75" customHeight="1">
      <c r="A6" s="401"/>
      <c r="B6" s="401"/>
      <c r="C6" s="401"/>
      <c r="D6" s="401"/>
      <c r="E6" s="401"/>
      <c r="F6" s="401"/>
    </row>
    <row r="7" ht="12" customHeight="1">
      <c r="F7" s="402" t="s">
        <v>515</v>
      </c>
    </row>
    <row r="8" spans="1:6" ht="17.25" customHeight="1">
      <c r="A8" s="526" t="s">
        <v>185</v>
      </c>
      <c r="B8" s="526" t="s">
        <v>498</v>
      </c>
      <c r="C8" s="526" t="s">
        <v>187</v>
      </c>
      <c r="D8" s="526" t="s">
        <v>188</v>
      </c>
      <c r="E8" s="526"/>
      <c r="F8" s="526" t="s">
        <v>93</v>
      </c>
    </row>
    <row r="9" spans="1:6" ht="36.75" customHeight="1">
      <c r="A9" s="526"/>
      <c r="B9" s="526"/>
      <c r="C9" s="526"/>
      <c r="D9" s="403" t="s">
        <v>499</v>
      </c>
      <c r="E9" s="403" t="s">
        <v>500</v>
      </c>
      <c r="F9" s="526"/>
    </row>
    <row r="10" spans="1:6" ht="11.25" customHeight="1">
      <c r="A10" s="404">
        <v>1</v>
      </c>
      <c r="B10" s="404">
        <v>2</v>
      </c>
      <c r="C10" s="404">
        <v>3</v>
      </c>
      <c r="D10" s="404">
        <v>4</v>
      </c>
      <c r="E10" s="404">
        <v>5</v>
      </c>
      <c r="F10" s="405">
        <v>6</v>
      </c>
    </row>
    <row r="11" spans="1:6" ht="21" customHeight="1">
      <c r="A11" s="406">
        <v>200000</v>
      </c>
      <c r="B11" s="406" t="s">
        <v>501</v>
      </c>
      <c r="C11" s="407">
        <v>1953481.84</v>
      </c>
      <c r="D11" s="407">
        <v>4199357.09</v>
      </c>
      <c r="E11" s="407">
        <v>423153.9</v>
      </c>
      <c r="F11" s="408">
        <v>6152838.93</v>
      </c>
    </row>
    <row r="12" spans="1:6" ht="39" customHeight="1" hidden="1">
      <c r="A12" s="409">
        <v>203400</v>
      </c>
      <c r="B12" s="410" t="s">
        <v>502</v>
      </c>
      <c r="C12" s="411">
        <v>0</v>
      </c>
      <c r="D12" s="411"/>
      <c r="E12" s="412"/>
      <c r="F12" s="413">
        <v>0</v>
      </c>
    </row>
    <row r="13" spans="1:6" ht="21" customHeight="1" hidden="1">
      <c r="A13" s="414">
        <v>203410</v>
      </c>
      <c r="B13" s="415" t="s">
        <v>503</v>
      </c>
      <c r="C13" s="416"/>
      <c r="D13" s="416"/>
      <c r="E13" s="417"/>
      <c r="F13" s="418">
        <v>0</v>
      </c>
    </row>
    <row r="14" spans="1:6" ht="21" customHeight="1" hidden="1">
      <c r="A14" s="414">
        <v>203420</v>
      </c>
      <c r="B14" s="415" t="s">
        <v>504</v>
      </c>
      <c r="C14" s="416"/>
      <c r="D14" s="416"/>
      <c r="E14" s="417"/>
      <c r="F14" s="418">
        <v>0</v>
      </c>
    </row>
    <row r="15" spans="1:6" ht="55.5" customHeight="1">
      <c r="A15" s="419">
        <v>203400</v>
      </c>
      <c r="B15" s="420" t="s">
        <v>502</v>
      </c>
      <c r="C15" s="421">
        <v>0</v>
      </c>
      <c r="D15" s="421">
        <v>0</v>
      </c>
      <c r="E15" s="421">
        <v>0</v>
      </c>
      <c r="F15" s="422">
        <v>0</v>
      </c>
    </row>
    <row r="16" spans="1:6" ht="18" customHeight="1">
      <c r="A16" s="423">
        <v>203410</v>
      </c>
      <c r="B16" s="424" t="s">
        <v>503</v>
      </c>
      <c r="C16" s="416">
        <v>227725642</v>
      </c>
      <c r="D16" s="416"/>
      <c r="E16" s="417"/>
      <c r="F16" s="418">
        <v>227725642</v>
      </c>
    </row>
    <row r="17" spans="1:6" ht="15" customHeight="1">
      <c r="A17" s="423">
        <v>203420</v>
      </c>
      <c r="B17" s="424" t="s">
        <v>504</v>
      </c>
      <c r="C17" s="416">
        <v>227725642</v>
      </c>
      <c r="D17" s="416"/>
      <c r="E17" s="417"/>
      <c r="F17" s="418">
        <v>227725642</v>
      </c>
    </row>
    <row r="18" spans="1:6" ht="68.25" customHeight="1">
      <c r="A18" s="425">
        <v>206000</v>
      </c>
      <c r="B18" s="316" t="s">
        <v>505</v>
      </c>
      <c r="C18" s="422">
        <v>0</v>
      </c>
      <c r="D18" s="422">
        <v>0</v>
      </c>
      <c r="E18" s="422">
        <v>0</v>
      </c>
      <c r="F18" s="422">
        <v>0</v>
      </c>
    </row>
    <row r="19" spans="1:6" ht="53.25" customHeight="1">
      <c r="A19" s="414">
        <v>206100</v>
      </c>
      <c r="B19" s="426" t="s">
        <v>506</v>
      </c>
      <c r="C19" s="416"/>
      <c r="D19" s="416">
        <v>10937800</v>
      </c>
      <c r="E19" s="416"/>
      <c r="F19" s="418">
        <v>10937800</v>
      </c>
    </row>
    <row r="20" spans="1:6" ht="54" customHeight="1">
      <c r="A20" s="414">
        <v>206200</v>
      </c>
      <c r="B20" s="426" t="s">
        <v>507</v>
      </c>
      <c r="C20" s="416"/>
      <c r="D20" s="416">
        <v>10937800</v>
      </c>
      <c r="E20" s="416"/>
      <c r="F20" s="418">
        <v>10937800</v>
      </c>
    </row>
    <row r="21" spans="1:6" ht="49.5" customHeight="1">
      <c r="A21" s="425">
        <v>208000</v>
      </c>
      <c r="B21" s="316" t="s">
        <v>508</v>
      </c>
      <c r="C21" s="421">
        <v>1953481.84</v>
      </c>
      <c r="D21" s="421">
        <v>4199357.09</v>
      </c>
      <c r="E21" s="421">
        <v>423153.9</v>
      </c>
      <c r="F21" s="422">
        <v>6152838.93</v>
      </c>
    </row>
    <row r="22" spans="1:6" s="427" customFormat="1" ht="22.5" customHeight="1">
      <c r="A22" s="414">
        <v>208100</v>
      </c>
      <c r="B22" s="415" t="s">
        <v>509</v>
      </c>
      <c r="C22" s="416">
        <v>1953481.84</v>
      </c>
      <c r="D22" s="416">
        <v>4199357.09</v>
      </c>
      <c r="E22" s="416">
        <v>423153.9</v>
      </c>
      <c r="F22" s="418">
        <v>6152838.93</v>
      </c>
    </row>
    <row r="23" spans="1:6" ht="19.5" customHeight="1">
      <c r="A23" s="425"/>
      <c r="B23" s="406" t="s">
        <v>510</v>
      </c>
      <c r="C23" s="407">
        <v>1953481.84</v>
      </c>
      <c r="D23" s="407">
        <v>4199357.09</v>
      </c>
      <c r="E23" s="407">
        <v>423153.9</v>
      </c>
      <c r="F23" s="408">
        <v>6152838.93</v>
      </c>
    </row>
    <row r="24" spans="1:6" ht="56.25" customHeight="1" hidden="1">
      <c r="A24" s="425">
        <v>206000</v>
      </c>
      <c r="B24" s="315" t="s">
        <v>505</v>
      </c>
      <c r="C24" s="421"/>
      <c r="D24" s="421">
        <v>0</v>
      </c>
      <c r="E24" s="421">
        <v>0</v>
      </c>
      <c r="F24" s="422">
        <v>0</v>
      </c>
    </row>
    <row r="25" spans="1:6" s="427" customFormat="1" ht="36" customHeight="1" hidden="1">
      <c r="A25" s="414">
        <v>206100</v>
      </c>
      <c r="B25" s="428" t="s">
        <v>506</v>
      </c>
      <c r="C25" s="429"/>
      <c r="D25" s="429">
        <v>19000000</v>
      </c>
      <c r="E25" s="429">
        <v>19000000</v>
      </c>
      <c r="F25" s="418">
        <v>19000000</v>
      </c>
    </row>
    <row r="26" spans="1:6" s="427" customFormat="1" ht="33.75" customHeight="1" hidden="1">
      <c r="A26" s="414">
        <v>206200</v>
      </c>
      <c r="B26" s="428" t="s">
        <v>507</v>
      </c>
      <c r="C26" s="429"/>
      <c r="D26" s="429">
        <v>19000000</v>
      </c>
      <c r="E26" s="429">
        <v>19000000</v>
      </c>
      <c r="F26" s="430">
        <v>19000000</v>
      </c>
    </row>
    <row r="27" spans="1:6" ht="36.75" customHeight="1">
      <c r="A27" s="406">
        <v>600000</v>
      </c>
      <c r="B27" s="406" t="s">
        <v>511</v>
      </c>
      <c r="C27" s="407">
        <v>1953481.84</v>
      </c>
      <c r="D27" s="407">
        <v>4199357.09</v>
      </c>
      <c r="E27" s="407">
        <v>423153.9</v>
      </c>
      <c r="F27" s="408">
        <v>6152838.93</v>
      </c>
    </row>
    <row r="28" spans="1:6" s="427" customFormat="1" ht="69" customHeight="1">
      <c r="A28" s="425">
        <v>601000</v>
      </c>
      <c r="B28" s="316" t="s">
        <v>505</v>
      </c>
      <c r="C28" s="421">
        <v>0</v>
      </c>
      <c r="D28" s="421">
        <v>0</v>
      </c>
      <c r="E28" s="421">
        <v>0</v>
      </c>
      <c r="F28" s="422">
        <v>0</v>
      </c>
    </row>
    <row r="29" spans="1:6" s="427" customFormat="1" ht="52.5" customHeight="1">
      <c r="A29" s="414">
        <v>601100</v>
      </c>
      <c r="B29" s="426" t="s">
        <v>506</v>
      </c>
      <c r="C29" s="429"/>
      <c r="D29" s="416">
        <v>10937800</v>
      </c>
      <c r="E29" s="416"/>
      <c r="F29" s="418">
        <v>10937800</v>
      </c>
    </row>
    <row r="30" spans="1:6" s="427" customFormat="1" ht="54" customHeight="1">
      <c r="A30" s="414">
        <v>601200</v>
      </c>
      <c r="B30" s="426" t="s">
        <v>507</v>
      </c>
      <c r="C30" s="429"/>
      <c r="D30" s="416">
        <v>10937800</v>
      </c>
      <c r="E30" s="416"/>
      <c r="F30" s="418">
        <v>10937800</v>
      </c>
    </row>
    <row r="31" spans="1:6" ht="50.25" customHeight="1">
      <c r="A31" s="425">
        <v>602000</v>
      </c>
      <c r="B31" s="316" t="s">
        <v>508</v>
      </c>
      <c r="C31" s="421">
        <v>1953481.84</v>
      </c>
      <c r="D31" s="421">
        <v>4199357.09</v>
      </c>
      <c r="E31" s="421">
        <v>423153.9</v>
      </c>
      <c r="F31" s="422">
        <v>6152838.93</v>
      </c>
    </row>
    <row r="32" spans="1:6" s="427" customFormat="1" ht="19.5" customHeight="1">
      <c r="A32" s="414">
        <v>602100</v>
      </c>
      <c r="B32" s="415" t="s">
        <v>509</v>
      </c>
      <c r="C32" s="416">
        <v>1953481.84</v>
      </c>
      <c r="D32" s="416">
        <v>4199357.09</v>
      </c>
      <c r="E32" s="416">
        <v>423153.9</v>
      </c>
      <c r="F32" s="418">
        <v>6152838.93</v>
      </c>
    </row>
    <row r="33" spans="1:6" ht="33" customHeight="1">
      <c r="A33" s="425"/>
      <c r="B33" s="406" t="s">
        <v>512</v>
      </c>
      <c r="C33" s="407">
        <v>1953481.84</v>
      </c>
      <c r="D33" s="407">
        <v>4199357.09</v>
      </c>
      <c r="E33" s="407">
        <v>423153.9</v>
      </c>
      <c r="F33" s="408">
        <v>6152838.93</v>
      </c>
    </row>
    <row r="34" spans="1:6" ht="15" customHeight="1">
      <c r="A34" s="431"/>
      <c r="B34" s="432"/>
      <c r="C34" s="433"/>
      <c r="D34" s="433"/>
      <c r="E34" s="435"/>
      <c r="F34" s="436"/>
    </row>
    <row r="35" spans="1:6" ht="15" customHeight="1">
      <c r="A35" s="431"/>
      <c r="B35" s="432"/>
      <c r="C35" s="433"/>
      <c r="D35" s="433"/>
      <c r="E35" s="435"/>
      <c r="F35" s="436"/>
    </row>
    <row r="36" spans="1:6" ht="15" customHeight="1">
      <c r="A36" s="431"/>
      <c r="B36" s="432"/>
      <c r="C36" s="433"/>
      <c r="D36" s="433"/>
      <c r="E36" s="435"/>
      <c r="F36" s="436"/>
    </row>
    <row r="37" spans="1:6" s="439" customFormat="1" ht="23.25">
      <c r="A37" s="437" t="s">
        <v>178</v>
      </c>
      <c r="B37" s="438"/>
      <c r="C37" s="527" t="s">
        <v>179</v>
      </c>
      <c r="D37" s="527"/>
      <c r="E37" s="527"/>
      <c r="F37" s="527"/>
    </row>
    <row r="38" spans="1:6" ht="18">
      <c r="A38" s="203"/>
      <c r="B38" s="440"/>
      <c r="C38" s="441"/>
      <c r="D38" s="441"/>
      <c r="E38" s="441"/>
      <c r="F38" s="441"/>
    </row>
    <row r="39" spans="2:6" ht="18">
      <c r="B39" s="440"/>
      <c r="C39" s="441"/>
      <c r="D39" s="441"/>
      <c r="E39" s="441"/>
      <c r="F39" s="441"/>
    </row>
    <row r="40" spans="2:6" ht="18">
      <c r="B40" s="440"/>
      <c r="C40" s="441"/>
      <c r="D40" s="441"/>
      <c r="E40" s="441"/>
      <c r="F40" s="441"/>
    </row>
    <row r="41" spans="2:6" ht="18">
      <c r="B41" s="440"/>
      <c r="C41" s="441"/>
      <c r="D41" s="441"/>
      <c r="E41" s="441"/>
      <c r="F41" s="441"/>
    </row>
    <row r="42" spans="2:6" ht="18">
      <c r="B42" s="440"/>
      <c r="C42" s="441"/>
      <c r="D42" s="441"/>
      <c r="E42" s="441"/>
      <c r="F42" s="441"/>
    </row>
    <row r="43" spans="2:6" ht="18">
      <c r="B43" s="440"/>
      <c r="C43" s="441"/>
      <c r="D43" s="441"/>
      <c r="E43" s="441"/>
      <c r="F43" s="441"/>
    </row>
    <row r="44" spans="2:6" ht="18">
      <c r="B44" s="440"/>
      <c r="C44" s="441"/>
      <c r="D44" s="441"/>
      <c r="E44" s="441"/>
      <c r="F44" s="441"/>
    </row>
    <row r="45" spans="2:6" ht="18">
      <c r="B45" s="440"/>
      <c r="C45" s="441"/>
      <c r="D45" s="441"/>
      <c r="E45" s="441"/>
      <c r="F45" s="441"/>
    </row>
    <row r="46" spans="2:6" ht="18">
      <c r="B46" s="440"/>
      <c r="C46" s="441"/>
      <c r="D46" s="441"/>
      <c r="E46" s="441"/>
      <c r="F46" s="441"/>
    </row>
    <row r="47" spans="2:6" ht="18">
      <c r="B47" s="440"/>
      <c r="C47" s="441"/>
      <c r="D47" s="441"/>
      <c r="E47" s="441"/>
      <c r="F47" s="441"/>
    </row>
    <row r="48" spans="2:6" ht="18">
      <c r="B48" s="440"/>
      <c r="C48" s="441"/>
      <c r="D48" s="441"/>
      <c r="E48" s="441"/>
      <c r="F48" s="441"/>
    </row>
    <row r="49" spans="2:6" ht="18">
      <c r="B49" s="440"/>
      <c r="C49" s="441"/>
      <c r="D49" s="441"/>
      <c r="E49" s="441"/>
      <c r="F49" s="441"/>
    </row>
    <row r="50" spans="2:6" ht="18">
      <c r="B50" s="440"/>
      <c r="C50" s="441"/>
      <c r="D50" s="441"/>
      <c r="E50" s="441"/>
      <c r="F50" s="441"/>
    </row>
    <row r="51" spans="2:6" ht="18">
      <c r="B51" s="440"/>
      <c r="C51" s="441"/>
      <c r="D51" s="441"/>
      <c r="E51" s="441"/>
      <c r="F51" s="441"/>
    </row>
    <row r="52" ht="18">
      <c r="B52" s="440"/>
    </row>
    <row r="53" ht="12.75">
      <c r="B53" s="442"/>
    </row>
    <row r="54" ht="12.75">
      <c r="B54" s="442"/>
    </row>
    <row r="55" ht="12.75">
      <c r="B55" s="442"/>
    </row>
    <row r="56" ht="12.75">
      <c r="B56" s="442"/>
    </row>
    <row r="57" ht="12.75">
      <c r="B57" s="442"/>
    </row>
    <row r="58" ht="12.75">
      <c r="B58" s="442"/>
    </row>
    <row r="59" ht="12.75">
      <c r="B59" s="442"/>
    </row>
    <row r="60" ht="12.75">
      <c r="B60" s="442"/>
    </row>
    <row r="61" ht="12.75">
      <c r="B61" s="442"/>
    </row>
    <row r="62" ht="12.75">
      <c r="B62" s="442"/>
    </row>
    <row r="63" ht="12.75">
      <c r="B63" s="442"/>
    </row>
    <row r="64" ht="12.75">
      <c r="B64" s="442"/>
    </row>
    <row r="65" ht="12.75">
      <c r="B65" s="442"/>
    </row>
    <row r="66" ht="12.75">
      <c r="B66" s="442"/>
    </row>
    <row r="67" ht="12.75">
      <c r="B67" s="442"/>
    </row>
    <row r="68" ht="12.75">
      <c r="B68" s="442"/>
    </row>
    <row r="69" ht="12.75">
      <c r="B69" s="442"/>
    </row>
    <row r="70" ht="12.75">
      <c r="B70" s="442"/>
    </row>
    <row r="71" ht="12.75">
      <c r="B71" s="442"/>
    </row>
    <row r="72" ht="12.75">
      <c r="B72" s="442"/>
    </row>
    <row r="73" ht="12.75">
      <c r="B73" s="442"/>
    </row>
    <row r="74" ht="12.75">
      <c r="B74" s="442"/>
    </row>
    <row r="75" ht="12.75">
      <c r="B75" s="442"/>
    </row>
    <row r="76" ht="12.75">
      <c r="B76" s="442"/>
    </row>
    <row r="77" ht="12.75">
      <c r="B77" s="442"/>
    </row>
    <row r="78" ht="12.75">
      <c r="B78" s="442"/>
    </row>
    <row r="79" ht="12.75">
      <c r="B79" s="442"/>
    </row>
    <row r="80" ht="12.75">
      <c r="B80" s="442"/>
    </row>
    <row r="81" ht="12.75">
      <c r="B81" s="442"/>
    </row>
    <row r="82" ht="12.75">
      <c r="B82" s="442"/>
    </row>
    <row r="83" ht="12.75">
      <c r="B83" s="442"/>
    </row>
    <row r="84" ht="12.75">
      <c r="B84" s="442"/>
    </row>
    <row r="85" ht="12.75">
      <c r="B85" s="442"/>
    </row>
    <row r="86" ht="12.75">
      <c r="B86" s="442"/>
    </row>
    <row r="87" ht="12.75">
      <c r="B87" s="442"/>
    </row>
    <row r="88" ht="12.75">
      <c r="B88" s="442"/>
    </row>
    <row r="89" ht="12.75">
      <c r="B89" s="442"/>
    </row>
    <row r="90" ht="12.75">
      <c r="B90" s="442"/>
    </row>
    <row r="91" ht="12.75">
      <c r="B91" s="442"/>
    </row>
    <row r="92" ht="12.75">
      <c r="B92" s="442"/>
    </row>
    <row r="93" ht="12.75">
      <c r="B93" s="442"/>
    </row>
    <row r="94" ht="12.75">
      <c r="B94" s="442"/>
    </row>
    <row r="95" ht="12.75">
      <c r="B95" s="442"/>
    </row>
    <row r="96" ht="12.75">
      <c r="B96" s="442"/>
    </row>
    <row r="97" ht="12.75">
      <c r="B97" s="442"/>
    </row>
    <row r="98" ht="12.75">
      <c r="B98" s="442"/>
    </row>
    <row r="99" ht="12.75">
      <c r="B99" s="442"/>
    </row>
    <row r="100" ht="12.75">
      <c r="B100" s="442"/>
    </row>
    <row r="101" ht="12.75">
      <c r="B101" s="442"/>
    </row>
    <row r="102" ht="12.75">
      <c r="B102" s="442"/>
    </row>
    <row r="103" ht="12.75">
      <c r="B103" s="442"/>
    </row>
    <row r="104" ht="12.75">
      <c r="B104" s="442"/>
    </row>
    <row r="105" ht="12.75">
      <c r="B105" s="442"/>
    </row>
    <row r="106" ht="12.75">
      <c r="B106" s="442"/>
    </row>
    <row r="107" ht="12.75">
      <c r="B107" s="442"/>
    </row>
    <row r="108" ht="12.75">
      <c r="B108" s="442"/>
    </row>
    <row r="109" ht="12.75">
      <c r="B109" s="442"/>
    </row>
    <row r="110" ht="12.75">
      <c r="B110" s="442"/>
    </row>
    <row r="111" ht="12.75">
      <c r="B111" s="442"/>
    </row>
    <row r="112" ht="12.75">
      <c r="B112" s="442"/>
    </row>
    <row r="113" ht="12.75">
      <c r="B113" s="442"/>
    </row>
    <row r="114" ht="12.75">
      <c r="B114" s="442"/>
    </row>
    <row r="115" ht="12.75">
      <c r="B115" s="442"/>
    </row>
    <row r="116" ht="12.75">
      <c r="B116" s="442"/>
    </row>
    <row r="117" ht="12.75">
      <c r="B117" s="442"/>
    </row>
    <row r="118" ht="12.75">
      <c r="B118" s="442"/>
    </row>
    <row r="119" ht="12.75">
      <c r="B119" s="442"/>
    </row>
    <row r="120" ht="12.75">
      <c r="B120" s="442"/>
    </row>
    <row r="121" ht="12.75">
      <c r="B121" s="442"/>
    </row>
    <row r="122" ht="12.75">
      <c r="B122" s="442"/>
    </row>
    <row r="123" ht="12.75">
      <c r="B123" s="442"/>
    </row>
    <row r="124" ht="12.75">
      <c r="B124" s="442"/>
    </row>
    <row r="125" ht="12.75">
      <c r="B125" s="442"/>
    </row>
    <row r="126" ht="12.75">
      <c r="B126" s="442"/>
    </row>
    <row r="127" ht="12.75">
      <c r="B127" s="442"/>
    </row>
    <row r="128" ht="12.75">
      <c r="B128" s="442"/>
    </row>
    <row r="129" ht="12.75">
      <c r="B129" s="442"/>
    </row>
    <row r="130" ht="12.75">
      <c r="B130" s="442"/>
    </row>
    <row r="131" ht="12.75">
      <c r="B131" s="442"/>
    </row>
    <row r="132" ht="12.75">
      <c r="B132" s="442"/>
    </row>
    <row r="133" ht="12.75">
      <c r="B133" s="442"/>
    </row>
    <row r="134" ht="12.75">
      <c r="B134" s="442"/>
    </row>
    <row r="135" ht="12.75">
      <c r="B135" s="442"/>
    </row>
    <row r="136" ht="12.75">
      <c r="B136" s="442"/>
    </row>
    <row r="137" ht="12.75">
      <c r="B137" s="442"/>
    </row>
    <row r="138" ht="12.75">
      <c r="B138" s="442"/>
    </row>
    <row r="139" ht="12.75">
      <c r="B139" s="442"/>
    </row>
    <row r="140" ht="12.75">
      <c r="B140" s="442"/>
    </row>
    <row r="141" ht="12.75">
      <c r="B141" s="442"/>
    </row>
    <row r="142" ht="12.75">
      <c r="B142" s="442"/>
    </row>
    <row r="143" ht="12.75">
      <c r="B143" s="442"/>
    </row>
    <row r="144" ht="12.75">
      <c r="B144" s="442"/>
    </row>
    <row r="145" ht="12.75">
      <c r="B145" s="442"/>
    </row>
    <row r="146" ht="12.75">
      <c r="B146" s="442"/>
    </row>
    <row r="147" ht="12.75">
      <c r="B147" s="442"/>
    </row>
    <row r="148" ht="12.75">
      <c r="B148" s="442"/>
    </row>
    <row r="149" ht="12.75">
      <c r="B149" s="442"/>
    </row>
    <row r="150" ht="12.75">
      <c r="B150" s="442"/>
    </row>
    <row r="151" ht="12.75">
      <c r="B151" s="442"/>
    </row>
    <row r="152" ht="12.75">
      <c r="B152" s="442"/>
    </row>
    <row r="153" ht="12.75">
      <c r="B153" s="442"/>
    </row>
    <row r="154" ht="12.75">
      <c r="B154" s="442"/>
    </row>
    <row r="155" ht="12.75">
      <c r="B155" s="442"/>
    </row>
    <row r="156" ht="12.75">
      <c r="B156" s="442"/>
    </row>
    <row r="157" ht="12.75">
      <c r="B157" s="442"/>
    </row>
    <row r="158" ht="12.75">
      <c r="B158" s="442"/>
    </row>
    <row r="159" ht="12.75">
      <c r="B159" s="442"/>
    </row>
    <row r="160" ht="12.75">
      <c r="B160" s="442"/>
    </row>
    <row r="161" ht="12.75">
      <c r="B161" s="442"/>
    </row>
    <row r="162" ht="12.75">
      <c r="B162" s="442"/>
    </row>
    <row r="163" ht="12.75">
      <c r="B163" s="442"/>
    </row>
    <row r="164" ht="12.75">
      <c r="B164" s="442"/>
    </row>
    <row r="165" ht="12.75">
      <c r="B165" s="442"/>
    </row>
    <row r="166" ht="12.75">
      <c r="B166" s="442"/>
    </row>
    <row r="167" ht="12.75">
      <c r="B167" s="442"/>
    </row>
    <row r="168" ht="12.75">
      <c r="B168" s="442"/>
    </row>
    <row r="169" ht="12.75">
      <c r="B169" s="442"/>
    </row>
    <row r="170" ht="12.75">
      <c r="B170" s="442"/>
    </row>
    <row r="171" ht="12.75">
      <c r="B171" s="442"/>
    </row>
    <row r="172" ht="12.75">
      <c r="B172" s="442"/>
    </row>
    <row r="173" ht="12.75">
      <c r="B173" s="442"/>
    </row>
    <row r="174" ht="12.75">
      <c r="B174" s="442"/>
    </row>
    <row r="175" ht="12.75">
      <c r="B175" s="442"/>
    </row>
    <row r="176" ht="12.75">
      <c r="B176" s="442"/>
    </row>
    <row r="177" ht="12.75">
      <c r="B177" s="442"/>
    </row>
    <row r="178" ht="12.75">
      <c r="B178" s="442"/>
    </row>
    <row r="179" ht="12.75">
      <c r="B179" s="442"/>
    </row>
    <row r="180" ht="12.75">
      <c r="B180" s="442"/>
    </row>
    <row r="181" ht="12.75">
      <c r="B181" s="442"/>
    </row>
    <row r="182" ht="12.75">
      <c r="B182" s="442"/>
    </row>
    <row r="183" ht="12.75">
      <c r="B183" s="442"/>
    </row>
    <row r="184" ht="12.75">
      <c r="B184" s="442"/>
    </row>
    <row r="185" ht="12.75">
      <c r="B185" s="442"/>
    </row>
    <row r="186" ht="12.75">
      <c r="B186" s="442"/>
    </row>
    <row r="187" ht="12.75">
      <c r="B187" s="442"/>
    </row>
    <row r="188" ht="12.75">
      <c r="B188" s="442"/>
    </row>
    <row r="189" ht="12.75">
      <c r="B189" s="442"/>
    </row>
    <row r="190" ht="12.75">
      <c r="B190" s="442"/>
    </row>
    <row r="191" ht="12.75">
      <c r="B191" s="442"/>
    </row>
    <row r="192" ht="12.75">
      <c r="B192" s="442"/>
    </row>
    <row r="193" ht="12.75">
      <c r="B193" s="442"/>
    </row>
    <row r="194" ht="12.75">
      <c r="B194" s="442"/>
    </row>
    <row r="195" ht="12.75">
      <c r="B195" s="442"/>
    </row>
    <row r="196" ht="12.75">
      <c r="B196" s="442"/>
    </row>
    <row r="197" ht="12.75">
      <c r="B197" s="442"/>
    </row>
    <row r="198" ht="12.75">
      <c r="B198" s="442"/>
    </row>
    <row r="199" ht="12.75">
      <c r="B199" s="442"/>
    </row>
    <row r="200" ht="12.75">
      <c r="B200" s="442"/>
    </row>
    <row r="201" ht="12.75">
      <c r="B201" s="442"/>
    </row>
    <row r="202" ht="12.75">
      <c r="B202" s="442"/>
    </row>
    <row r="203" ht="12.75">
      <c r="B203" s="442"/>
    </row>
    <row r="204" ht="12.75">
      <c r="B204" s="442"/>
    </row>
    <row r="205" ht="12.75">
      <c r="B205" s="442"/>
    </row>
    <row r="206" ht="12.75">
      <c r="B206" s="442"/>
    </row>
    <row r="207" ht="12.75">
      <c r="B207" s="442"/>
    </row>
    <row r="208" ht="12.75">
      <c r="B208" s="442"/>
    </row>
    <row r="209" ht="12.75">
      <c r="B209" s="442"/>
    </row>
    <row r="210" ht="12.75">
      <c r="B210" s="442"/>
    </row>
    <row r="211" ht="12.75">
      <c r="B211" s="442"/>
    </row>
    <row r="212" ht="12.75">
      <c r="B212" s="442"/>
    </row>
    <row r="213" ht="12.75">
      <c r="B213" s="442"/>
    </row>
    <row r="214" ht="12.75">
      <c r="B214" s="442"/>
    </row>
    <row r="215" ht="12.75">
      <c r="B215" s="442"/>
    </row>
    <row r="216" ht="12.75">
      <c r="B216" s="442"/>
    </row>
    <row r="217" ht="12.75">
      <c r="B217" s="442"/>
    </row>
    <row r="218" ht="12.75">
      <c r="B218" s="442"/>
    </row>
    <row r="219" ht="12.75">
      <c r="B219" s="442"/>
    </row>
    <row r="220" ht="12.75">
      <c r="B220" s="442"/>
    </row>
    <row r="221" ht="12.75">
      <c r="B221" s="442"/>
    </row>
    <row r="222" ht="12.75">
      <c r="B222" s="442"/>
    </row>
    <row r="223" ht="12.75">
      <c r="B223" s="442"/>
    </row>
    <row r="224" ht="12.75">
      <c r="B224" s="442"/>
    </row>
    <row r="225" ht="12.75">
      <c r="B225" s="442"/>
    </row>
    <row r="226" ht="12.75">
      <c r="B226" s="442"/>
    </row>
    <row r="227" ht="12.75">
      <c r="B227" s="442"/>
    </row>
    <row r="228" ht="12.75">
      <c r="B228" s="442"/>
    </row>
    <row r="229" ht="12.75">
      <c r="B229" s="442"/>
    </row>
    <row r="230" ht="12.75">
      <c r="B230" s="442"/>
    </row>
    <row r="231" ht="12.75">
      <c r="B231" s="442"/>
    </row>
    <row r="232" ht="12.75">
      <c r="B232" s="442"/>
    </row>
    <row r="233" ht="12.75">
      <c r="B233" s="442"/>
    </row>
    <row r="234" ht="12.75">
      <c r="B234" s="442"/>
    </row>
    <row r="235" ht="12.75">
      <c r="B235" s="442"/>
    </row>
    <row r="236" ht="12.75">
      <c r="B236" s="442"/>
    </row>
    <row r="237" ht="12.75">
      <c r="B237" s="442"/>
    </row>
    <row r="238" ht="12.75">
      <c r="B238" s="442"/>
    </row>
    <row r="239" ht="12.75">
      <c r="B239" s="442"/>
    </row>
    <row r="240" ht="12.75">
      <c r="B240" s="442"/>
    </row>
    <row r="241" ht="12.75">
      <c r="B241" s="442"/>
    </row>
    <row r="242" ht="12.75">
      <c r="B242" s="442"/>
    </row>
    <row r="243" ht="12.75">
      <c r="B243" s="442"/>
    </row>
    <row r="244" ht="12.75">
      <c r="B244" s="442"/>
    </row>
    <row r="245" ht="12.75">
      <c r="B245" s="442"/>
    </row>
    <row r="246" ht="12.75">
      <c r="B246" s="442"/>
    </row>
    <row r="247" ht="12.75">
      <c r="B247" s="442"/>
    </row>
    <row r="248" ht="12.75">
      <c r="B248" s="442"/>
    </row>
    <row r="249" ht="12.75">
      <c r="B249" s="442"/>
    </row>
    <row r="250" ht="12.75">
      <c r="B250" s="442"/>
    </row>
    <row r="251" ht="12.75">
      <c r="B251" s="442"/>
    </row>
    <row r="252" ht="12.75">
      <c r="B252" s="442"/>
    </row>
    <row r="253" ht="12.75">
      <c r="B253" s="442"/>
    </row>
    <row r="254" ht="12.75">
      <c r="B254" s="442"/>
    </row>
    <row r="255" ht="12.75">
      <c r="B255" s="442"/>
    </row>
    <row r="256" ht="12.75">
      <c r="B256" s="442"/>
    </row>
    <row r="257" ht="12.75">
      <c r="B257" s="442"/>
    </row>
    <row r="258" ht="12.75">
      <c r="B258" s="442"/>
    </row>
    <row r="259" ht="12.75">
      <c r="B259" s="442"/>
    </row>
    <row r="260" ht="12.75">
      <c r="B260" s="442"/>
    </row>
    <row r="261" ht="12.75">
      <c r="B261" s="442"/>
    </row>
    <row r="262" ht="12.75">
      <c r="B262" s="442"/>
    </row>
    <row r="263" ht="12.75">
      <c r="B263" s="442"/>
    </row>
    <row r="264" ht="12.75">
      <c r="B264" s="442"/>
    </row>
    <row r="265" ht="12.75">
      <c r="B265" s="442"/>
    </row>
    <row r="266" ht="12.75">
      <c r="B266" s="442"/>
    </row>
    <row r="267" ht="12.75">
      <c r="B267" s="442"/>
    </row>
    <row r="268" ht="12.75">
      <c r="B268" s="442"/>
    </row>
    <row r="269" ht="12.75">
      <c r="B269" s="442"/>
    </row>
    <row r="270" ht="12.75">
      <c r="B270" s="442"/>
    </row>
    <row r="271" ht="12.75">
      <c r="B271" s="442"/>
    </row>
    <row r="272" ht="12.75">
      <c r="B272" s="442"/>
    </row>
    <row r="273" ht="12.75">
      <c r="B273" s="442"/>
    </row>
    <row r="274" ht="12.75">
      <c r="B274" s="442"/>
    </row>
    <row r="275" ht="12.75">
      <c r="B275" s="442"/>
    </row>
    <row r="276" ht="12.75">
      <c r="B276" s="442"/>
    </row>
    <row r="277" ht="12.75">
      <c r="B277" s="442"/>
    </row>
    <row r="278" ht="12.75">
      <c r="B278" s="442"/>
    </row>
    <row r="279" ht="12.75">
      <c r="B279" s="442"/>
    </row>
    <row r="280" ht="12.75">
      <c r="B280" s="442"/>
    </row>
    <row r="281" ht="12.75">
      <c r="B281" s="442"/>
    </row>
    <row r="282" ht="12.75">
      <c r="B282" s="442"/>
    </row>
    <row r="283" ht="12.75">
      <c r="B283" s="442"/>
    </row>
    <row r="284" ht="12.75">
      <c r="B284" s="442"/>
    </row>
    <row r="285" ht="12.75">
      <c r="B285" s="442"/>
    </row>
    <row r="286" ht="12.75">
      <c r="B286" s="442"/>
    </row>
    <row r="287" ht="12.75">
      <c r="B287" s="442"/>
    </row>
    <row r="288" ht="12.75">
      <c r="B288" s="442"/>
    </row>
    <row r="289" ht="12.75">
      <c r="B289" s="442"/>
    </row>
    <row r="290" ht="12.75">
      <c r="B290" s="442"/>
    </row>
    <row r="291" ht="12.75">
      <c r="B291" s="442"/>
    </row>
    <row r="292" ht="12.75">
      <c r="B292" s="442"/>
    </row>
    <row r="293" ht="12.75">
      <c r="B293" s="442"/>
    </row>
    <row r="294" ht="12.75">
      <c r="B294" s="442"/>
    </row>
    <row r="295" ht="12.75">
      <c r="B295" s="442"/>
    </row>
    <row r="296" ht="12.75">
      <c r="B296" s="442"/>
    </row>
    <row r="297" ht="12.75">
      <c r="B297" s="442"/>
    </row>
    <row r="298" ht="12.75">
      <c r="B298" s="442"/>
    </row>
    <row r="299" ht="12.75">
      <c r="B299" s="442"/>
    </row>
    <row r="300" ht="12.75">
      <c r="B300" s="442"/>
    </row>
    <row r="301" ht="12.75">
      <c r="B301" s="442"/>
    </row>
    <row r="302" ht="12.75">
      <c r="B302" s="442"/>
    </row>
    <row r="303" ht="12.75">
      <c r="B303" s="442"/>
    </row>
    <row r="304" ht="12.75">
      <c r="B304" s="442"/>
    </row>
    <row r="305" ht="12.75">
      <c r="B305" s="442"/>
    </row>
    <row r="306" ht="12.75">
      <c r="B306" s="442"/>
    </row>
    <row r="307" ht="12.75">
      <c r="B307" s="442"/>
    </row>
    <row r="308" ht="12.75">
      <c r="B308" s="442"/>
    </row>
    <row r="309" ht="12.75">
      <c r="B309" s="442"/>
    </row>
    <row r="310" ht="12.75">
      <c r="B310" s="442"/>
    </row>
    <row r="311" ht="12.75">
      <c r="B311" s="442"/>
    </row>
    <row r="312" ht="12.75">
      <c r="B312" s="442"/>
    </row>
    <row r="313" ht="12.75">
      <c r="B313" s="442"/>
    </row>
    <row r="314" ht="12.75">
      <c r="B314" s="442"/>
    </row>
    <row r="315" ht="12.75">
      <c r="B315" s="442"/>
    </row>
    <row r="316" ht="12.75">
      <c r="B316" s="442"/>
    </row>
    <row r="317" ht="12.75">
      <c r="B317" s="442"/>
    </row>
    <row r="318" ht="12.75">
      <c r="B318" s="442"/>
    </row>
    <row r="319" ht="12.75">
      <c r="B319" s="442"/>
    </row>
    <row r="320" ht="12.75">
      <c r="B320" s="442"/>
    </row>
    <row r="321" ht="12.75">
      <c r="B321" s="442"/>
    </row>
    <row r="322" ht="12.75">
      <c r="B322" s="442"/>
    </row>
    <row r="323" ht="12.75">
      <c r="B323" s="442"/>
    </row>
    <row r="324" ht="12.75">
      <c r="B324" s="442"/>
    </row>
    <row r="325" ht="12.75">
      <c r="B325" s="442"/>
    </row>
    <row r="326" ht="12.75">
      <c r="B326" s="442"/>
    </row>
    <row r="327" ht="12.75">
      <c r="B327" s="442"/>
    </row>
    <row r="328" ht="12.75">
      <c r="B328" s="442"/>
    </row>
    <row r="329" ht="12.75">
      <c r="B329" s="442"/>
    </row>
    <row r="330" ht="12.75">
      <c r="B330" s="442"/>
    </row>
    <row r="331" ht="12.75">
      <c r="B331" s="442"/>
    </row>
    <row r="332" ht="12.75">
      <c r="B332" s="442"/>
    </row>
    <row r="333" ht="12.75">
      <c r="B333" s="442"/>
    </row>
    <row r="334" ht="12.75">
      <c r="B334" s="442"/>
    </row>
    <row r="335" ht="12.75">
      <c r="B335" s="442"/>
    </row>
    <row r="336" ht="12.75">
      <c r="B336" s="442"/>
    </row>
    <row r="337" ht="12.75">
      <c r="B337" s="442"/>
    </row>
    <row r="338" ht="12.75">
      <c r="B338" s="442"/>
    </row>
    <row r="339" ht="12.75">
      <c r="B339" s="442"/>
    </row>
    <row r="340" ht="12.75">
      <c r="B340" s="442"/>
    </row>
    <row r="341" ht="12.75">
      <c r="B341" s="442"/>
    </row>
    <row r="342" ht="12.75">
      <c r="B342" s="442"/>
    </row>
    <row r="343" ht="12.75">
      <c r="B343" s="442"/>
    </row>
    <row r="344" ht="12.75">
      <c r="B344" s="442"/>
    </row>
    <row r="345" ht="12.75">
      <c r="B345" s="442"/>
    </row>
    <row r="346" ht="12.75">
      <c r="B346" s="442"/>
    </row>
    <row r="347" ht="12.75">
      <c r="B347" s="442"/>
    </row>
    <row r="348" ht="12.75">
      <c r="B348" s="442"/>
    </row>
    <row r="349" ht="12.75">
      <c r="B349" s="442"/>
    </row>
    <row r="350" ht="12.75">
      <c r="B350" s="442"/>
    </row>
    <row r="351" ht="12.75">
      <c r="B351" s="442"/>
    </row>
    <row r="352" ht="12.75">
      <c r="B352" s="442"/>
    </row>
    <row r="353" ht="12.75">
      <c r="B353" s="442"/>
    </row>
    <row r="354" ht="12.75">
      <c r="B354" s="442"/>
    </row>
    <row r="355" ht="12.75">
      <c r="B355" s="442"/>
    </row>
    <row r="356" ht="12.75">
      <c r="B356" s="442"/>
    </row>
    <row r="357" ht="12.75">
      <c r="B357" s="442"/>
    </row>
    <row r="358" ht="12.75">
      <c r="B358" s="442"/>
    </row>
    <row r="359" ht="12.75">
      <c r="B359" s="442"/>
    </row>
    <row r="360" ht="12.75">
      <c r="B360" s="442"/>
    </row>
    <row r="361" ht="12.75">
      <c r="B361" s="442"/>
    </row>
    <row r="362" ht="12.75">
      <c r="B362" s="442"/>
    </row>
    <row r="363" ht="12.75">
      <c r="B363" s="442"/>
    </row>
    <row r="364" ht="12.75">
      <c r="B364" s="442"/>
    </row>
    <row r="365" ht="12.75">
      <c r="B365" s="442"/>
    </row>
    <row r="366" ht="12.75">
      <c r="B366" s="442"/>
    </row>
    <row r="367" ht="12.75">
      <c r="B367" s="442"/>
    </row>
    <row r="368" ht="12.75">
      <c r="B368" s="442"/>
    </row>
    <row r="369" ht="12.75">
      <c r="B369" s="442"/>
    </row>
    <row r="370" ht="12.75">
      <c r="B370" s="442"/>
    </row>
    <row r="371" ht="12.75">
      <c r="B371" s="442"/>
    </row>
    <row r="372" ht="12.75">
      <c r="B372" s="442"/>
    </row>
    <row r="373" ht="12.75">
      <c r="B373" s="442"/>
    </row>
    <row r="374" ht="12.75">
      <c r="B374" s="442"/>
    </row>
    <row r="375" ht="12.75">
      <c r="B375" s="442"/>
    </row>
    <row r="376" ht="12.75">
      <c r="B376" s="442"/>
    </row>
    <row r="377" ht="12.75">
      <c r="B377" s="442"/>
    </row>
    <row r="378" ht="12.75">
      <c r="B378" s="442"/>
    </row>
    <row r="379" ht="12.75">
      <c r="B379" s="442"/>
    </row>
    <row r="380" ht="12.75">
      <c r="B380" s="442"/>
    </row>
    <row r="381" ht="12.75">
      <c r="B381" s="442"/>
    </row>
    <row r="382" ht="12.75">
      <c r="B382" s="442"/>
    </row>
    <row r="383" ht="12.75">
      <c r="B383" s="442"/>
    </row>
    <row r="384" ht="12.75">
      <c r="B384" s="442"/>
    </row>
    <row r="385" ht="12.75">
      <c r="B385" s="442"/>
    </row>
    <row r="386" ht="12.75">
      <c r="B386" s="442"/>
    </row>
    <row r="387" ht="12.75">
      <c r="B387" s="442"/>
    </row>
    <row r="388" ht="12.75">
      <c r="B388" s="442"/>
    </row>
    <row r="389" ht="12.75">
      <c r="B389" s="442"/>
    </row>
    <row r="390" ht="12.75">
      <c r="B390" s="442"/>
    </row>
    <row r="391" ht="12.75">
      <c r="B391" s="442"/>
    </row>
    <row r="392" ht="12.75">
      <c r="B392" s="442"/>
    </row>
    <row r="393" ht="12.75">
      <c r="B393" s="442"/>
    </row>
    <row r="394" ht="12.75">
      <c r="B394" s="442"/>
    </row>
    <row r="395" ht="12.75">
      <c r="B395" s="442"/>
    </row>
    <row r="396" ht="12.75">
      <c r="B396" s="442"/>
    </row>
    <row r="397" ht="12.75">
      <c r="B397" s="442"/>
    </row>
    <row r="398" ht="12.75">
      <c r="B398" s="442"/>
    </row>
    <row r="399" ht="12.75">
      <c r="B399" s="442"/>
    </row>
    <row r="400" ht="12.75">
      <c r="B400" s="442"/>
    </row>
    <row r="401" ht="12.75">
      <c r="B401" s="442"/>
    </row>
    <row r="402" ht="12.75">
      <c r="B402" s="442"/>
    </row>
    <row r="403" ht="12.75">
      <c r="B403" s="442"/>
    </row>
    <row r="404" ht="12.75">
      <c r="B404" s="442"/>
    </row>
    <row r="405" ht="12.75">
      <c r="B405" s="442"/>
    </row>
    <row r="406" ht="12.75">
      <c r="B406" s="442"/>
    </row>
    <row r="407" ht="12.75">
      <c r="B407" s="442"/>
    </row>
    <row r="408" ht="12.75">
      <c r="B408" s="442"/>
    </row>
    <row r="409" ht="12.75">
      <c r="B409" s="442"/>
    </row>
    <row r="410" ht="12.75">
      <c r="B410" s="442"/>
    </row>
    <row r="411" ht="12.75">
      <c r="B411" s="442"/>
    </row>
    <row r="412" ht="12.75">
      <c r="B412" s="442"/>
    </row>
    <row r="413" ht="12.75">
      <c r="B413" s="442"/>
    </row>
    <row r="414" ht="12.75">
      <c r="B414" s="442"/>
    </row>
    <row r="415" ht="12.75">
      <c r="B415" s="442"/>
    </row>
    <row r="416" ht="12.75">
      <c r="B416" s="442"/>
    </row>
    <row r="417" ht="12.75">
      <c r="B417" s="442"/>
    </row>
    <row r="418" ht="12.75">
      <c r="B418" s="442"/>
    </row>
    <row r="419" ht="12.75">
      <c r="B419" s="442"/>
    </row>
    <row r="420" ht="12.75">
      <c r="B420" s="442"/>
    </row>
    <row r="421" ht="12.75">
      <c r="B421" s="442"/>
    </row>
    <row r="422" ht="12.75">
      <c r="B422" s="442"/>
    </row>
    <row r="423" ht="12.75">
      <c r="B423" s="442"/>
    </row>
    <row r="424" ht="12.75">
      <c r="B424" s="442"/>
    </row>
    <row r="425" ht="12.75">
      <c r="B425" s="442"/>
    </row>
    <row r="426" ht="12.75">
      <c r="B426" s="442"/>
    </row>
    <row r="427" ht="12.75">
      <c r="B427" s="442"/>
    </row>
    <row r="428" ht="12.75">
      <c r="B428" s="442"/>
    </row>
    <row r="429" ht="12.75">
      <c r="B429" s="442"/>
    </row>
    <row r="430" ht="12.75">
      <c r="B430" s="442"/>
    </row>
    <row r="431" ht="12.75">
      <c r="B431" s="442"/>
    </row>
    <row r="432" ht="12.75">
      <c r="B432" s="442"/>
    </row>
    <row r="433" ht="12.75">
      <c r="B433" s="442"/>
    </row>
    <row r="434" ht="12.75">
      <c r="B434" s="442"/>
    </row>
    <row r="435" ht="12.75">
      <c r="B435" s="442"/>
    </row>
    <row r="436" ht="12.75">
      <c r="B436" s="442"/>
    </row>
    <row r="437" ht="12.75">
      <c r="B437" s="442"/>
    </row>
    <row r="438" ht="12.75">
      <c r="B438" s="442"/>
    </row>
    <row r="439" ht="12.75">
      <c r="B439" s="442"/>
    </row>
    <row r="440" ht="12.75">
      <c r="B440" s="442"/>
    </row>
    <row r="441" ht="12.75">
      <c r="B441" s="442"/>
    </row>
    <row r="442" ht="12.75">
      <c r="B442" s="442"/>
    </row>
    <row r="443" ht="12.75">
      <c r="B443" s="442"/>
    </row>
    <row r="444" ht="12.75">
      <c r="B444" s="442"/>
    </row>
    <row r="445" ht="12.75">
      <c r="B445" s="442"/>
    </row>
    <row r="446" ht="12.75">
      <c r="B446" s="442"/>
    </row>
    <row r="447" ht="12.75">
      <c r="B447" s="442"/>
    </row>
    <row r="448" ht="12.75">
      <c r="B448" s="442"/>
    </row>
    <row r="449" ht="12.75">
      <c r="B449" s="442"/>
    </row>
    <row r="450" ht="12.75">
      <c r="B450" s="442"/>
    </row>
    <row r="451" ht="12.75">
      <c r="B451" s="442"/>
    </row>
    <row r="452" ht="12.75">
      <c r="B452" s="442"/>
    </row>
    <row r="453" ht="12.75">
      <c r="B453" s="442"/>
    </row>
    <row r="454" ht="12.75">
      <c r="B454" s="442"/>
    </row>
    <row r="455" ht="12.75">
      <c r="B455" s="442"/>
    </row>
  </sheetData>
  <sheetProtection password="CC6F" sheet="1" objects="1" scenarios="1"/>
  <mergeCells count="10">
    <mergeCell ref="C1:F1"/>
    <mergeCell ref="C2:F2"/>
    <mergeCell ref="C3:F3"/>
    <mergeCell ref="A5:F5"/>
    <mergeCell ref="F8:F9"/>
    <mergeCell ref="C37:F37"/>
    <mergeCell ref="A8:A9"/>
    <mergeCell ref="B8:B9"/>
    <mergeCell ref="C8:C9"/>
    <mergeCell ref="D8:E8"/>
  </mergeCells>
  <printOptions/>
  <pageMargins left="0.7874015748031497" right="0.31496062992125984" top="0.79" bottom="0.4724409448818898" header="0.275590551181102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Admin</cp:lastModifiedBy>
  <cp:lastPrinted>2010-10-11T07:49:52Z</cp:lastPrinted>
  <dcterms:created xsi:type="dcterms:W3CDTF">2002-01-05T08:05:46Z</dcterms:created>
  <dcterms:modified xsi:type="dcterms:W3CDTF">2010-10-11T07:57:39Z</dcterms:modified>
  <cp:category/>
  <cp:version/>
  <cp:contentType/>
  <cp:contentStatus/>
</cp:coreProperties>
</file>